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3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'3'!$B$1:$T$88</definedName>
  </definedNames>
  <calcPr fullCalcOnLoad="1"/>
</workbook>
</file>

<file path=xl/sharedStrings.xml><?xml version="1.0" encoding="utf-8"?>
<sst xmlns="http://schemas.openxmlformats.org/spreadsheetml/2006/main" count="442" uniqueCount="291">
  <si>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</si>
  <si>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</si>
  <si>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</si>
  <si>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</si>
  <si>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</si>
  <si>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</si>
  <si>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</si>
  <si>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</si>
  <si>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</si>
  <si>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</si>
  <si>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</si>
  <si>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</si>
  <si>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</si>
  <si>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</si>
  <si>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</si>
  <si>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</si>
  <si>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</si>
  <si>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</si>
  <si>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</si>
  <si>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</si>
  <si>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</si>
  <si>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</si>
  <si>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</si>
  <si>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</si>
  <si>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</si>
  <si>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</si>
  <si>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</si>
  <si>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</si>
  <si>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</si>
  <si>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議会</t>
  </si>
  <si>
    <t>秘書課</t>
  </si>
  <si>
    <t>市民税係</t>
  </si>
  <si>
    <t>管財契約課</t>
  </si>
  <si>
    <t>管財係</t>
  </si>
  <si>
    <t>営繕係</t>
  </si>
  <si>
    <t>市民生活部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</si>
  <si>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</si>
  <si>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</si>
  <si>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</si>
  <si>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</si>
  <si>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</si>
  <si>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</si>
  <si>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</si>
  <si>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</si>
  <si>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</si>
  <si>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</si>
  <si>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今田診療所</t>
  </si>
  <si>
    <t>健康課</t>
  </si>
  <si>
    <t>総務係</t>
  </si>
  <si>
    <t>保健指導係</t>
  </si>
  <si>
    <t>景観室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</si>
  <si>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</si>
  <si>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</si>
  <si>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</si>
  <si>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</si>
  <si>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</si>
  <si>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</si>
  <si>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</si>
  <si>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</si>
  <si>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</si>
  <si>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</si>
  <si>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</si>
  <si>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</si>
  <si>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</si>
  <si>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</si>
  <si>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</si>
  <si>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</si>
  <si>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</si>
  <si>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</si>
  <si>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学事係</t>
  </si>
  <si>
    <t>学校管理係</t>
  </si>
  <si>
    <t>幼稚園</t>
  </si>
  <si>
    <t>八上幼稚園</t>
  </si>
  <si>
    <t>議会事務局</t>
  </si>
  <si>
    <t>今田幼稚園</t>
  </si>
  <si>
    <t>上下水道部</t>
  </si>
  <si>
    <t>生涯学習係</t>
  </si>
  <si>
    <t>社会体育係</t>
  </si>
  <si>
    <t>消防本部</t>
  </si>
  <si>
    <t>中央図書館</t>
  </si>
  <si>
    <t>※無投票の場合の当日有権者数欄の人数は選挙人名簿登録者数</t>
  </si>
  <si>
    <t>徴収係</t>
  </si>
  <si>
    <t>地域整備課</t>
  </si>
  <si>
    <t>監査委員事務局</t>
  </si>
  <si>
    <t>公平委員会事務局</t>
  </si>
  <si>
    <t>選挙管理委員会事務局</t>
  </si>
  <si>
    <t>資料：選挙管理委員会事務局</t>
  </si>
  <si>
    <t>丹波篠山黒まめ係</t>
  </si>
  <si>
    <t>道路河川係</t>
  </si>
  <si>
    <t>地域計画課</t>
  </si>
  <si>
    <t>味間認定こども園</t>
  </si>
  <si>
    <t>派遣</t>
  </si>
  <si>
    <t>管理係</t>
  </si>
  <si>
    <t>幼児教育係</t>
  </si>
  <si>
    <t>子育て支援係</t>
  </si>
  <si>
    <t xml:space="preserve">市長部局  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</si>
  <si>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</si>
  <si>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</si>
  <si>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</si>
  <si>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</si>
  <si>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</si>
  <si>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</si>
  <si>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</si>
  <si>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</si>
  <si>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</si>
  <si>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</si>
  <si>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</si>
  <si>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</si>
  <si>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</si>
  <si>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</si>
  <si>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</si>
  <si>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</si>
  <si>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</si>
  <si>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</si>
  <si>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</si>
  <si>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</si>
  <si>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</si>
  <si>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</si>
  <si>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</si>
  <si>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</si>
  <si>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</si>
  <si>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</si>
  <si>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</si>
  <si>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</si>
  <si>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</si>
  <si>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</si>
  <si>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</si>
  <si>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</si>
  <si>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</si>
  <si>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平成23年4月1日
現在</t>
  </si>
  <si>
    <t>1 選挙の状況</t>
  </si>
  <si>
    <t>2 職員数</t>
  </si>
  <si>
    <t>3 行政機構図</t>
  </si>
  <si>
    <t>区　分</t>
  </si>
  <si>
    <t>平成24年4月1日
現在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</si>
  <si>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</si>
  <si>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</si>
  <si>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</si>
  <si>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</si>
  <si>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</si>
  <si>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</si>
  <si>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</si>
  <si>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</si>
  <si>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</si>
  <si>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</si>
  <si>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</si>
  <si>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市　　　長</t>
  </si>
  <si>
    <t>副　市　長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</si>
  <si>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</si>
  <si>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</si>
  <si>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</si>
  <si>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まちづくり部</t>
  </si>
  <si>
    <t>都市政策係</t>
  </si>
  <si>
    <t>固定資産評価審査委員会事務局</t>
  </si>
  <si>
    <t>教　育　長</t>
  </si>
  <si>
    <t>１事務局</t>
  </si>
  <si>
    <t>５事務局</t>
  </si>
  <si>
    <t>　５保育園</t>
  </si>
  <si>
    <t>１図書館</t>
  </si>
  <si>
    <t>２学校給食センター</t>
  </si>
  <si>
    <t>2 職員数</t>
  </si>
  <si>
    <t>農都政策課</t>
  </si>
  <si>
    <t>担い手支援係</t>
  </si>
  <si>
    <t>農村整備係</t>
  </si>
  <si>
    <t>消防署１係</t>
  </si>
  <si>
    <t>消防署２係</t>
  </si>
  <si>
    <t>平成25年4月1日
現在</t>
  </si>
  <si>
    <t>平成26年4月1日
現在</t>
  </si>
  <si>
    <t>視聴覚ライブラリー</t>
  </si>
  <si>
    <t>農都創造部</t>
  </si>
  <si>
    <t>農都環境課</t>
  </si>
  <si>
    <t>国民審査</t>
  </si>
  <si>
    <t>篠山市長</t>
  </si>
  <si>
    <t>農業委員会</t>
  </si>
  <si>
    <t>兵庫県議会議員</t>
  </si>
  <si>
    <t>平成27年4月1日
現在</t>
  </si>
  <si>
    <t>税務課</t>
  </si>
  <si>
    <t>課税グループ</t>
  </si>
  <si>
    <t>収税グループ</t>
  </si>
  <si>
    <t>業務係</t>
  </si>
  <si>
    <t>篠山市議会議員</t>
  </si>
  <si>
    <t>参議院議員</t>
  </si>
  <si>
    <t xml:space="preserve">   選挙区</t>
  </si>
  <si>
    <t xml:space="preserve">      (在外含)</t>
  </si>
  <si>
    <t xml:space="preserve">   比例代表</t>
  </si>
  <si>
    <t>平成28年4月1日
現在</t>
  </si>
  <si>
    <t>創造都市課</t>
  </si>
  <si>
    <t>定住促進係</t>
  </si>
  <si>
    <t>給与係</t>
  </si>
  <si>
    <t>人材育成係</t>
  </si>
  <si>
    <t>行政係</t>
  </si>
  <si>
    <t>情報政策係</t>
  </si>
  <si>
    <t>広報広聴係</t>
  </si>
  <si>
    <t>　１４小学校</t>
  </si>
  <si>
    <t>兵庫県知事</t>
  </si>
  <si>
    <t>平成29年4月1日
現在</t>
  </si>
  <si>
    <t>企業振興室</t>
  </si>
  <si>
    <t>景観まちづくり推進係</t>
  </si>
  <si>
    <t>局長：部長級</t>
  </si>
  <si>
    <t>社会教育課</t>
  </si>
  <si>
    <t>文化財課</t>
  </si>
  <si>
    <t>1 選挙の状況</t>
  </si>
  <si>
    <t>住民投票</t>
  </si>
  <si>
    <t>平成30年4月1日
現在</t>
  </si>
  <si>
    <t>平成31年4月1日
現在</t>
  </si>
  <si>
    <t>企画総務部</t>
  </si>
  <si>
    <t xml:space="preserve">丹波篠山創造係 </t>
  </si>
  <si>
    <t>総務課</t>
  </si>
  <si>
    <t>行政経営部</t>
  </si>
  <si>
    <t>財政課</t>
  </si>
  <si>
    <t>長寿福祉課</t>
  </si>
  <si>
    <t>高齢支援係</t>
  </si>
  <si>
    <t>介護保険係</t>
  </si>
  <si>
    <t>社会福祉課</t>
  </si>
  <si>
    <t>創造農村室</t>
  </si>
  <si>
    <t>森づくり課</t>
  </si>
  <si>
    <t>たき認定こども園</t>
  </si>
  <si>
    <t>　２認定こども園</t>
  </si>
  <si>
    <t>　１１幼稚園</t>
  </si>
  <si>
    <t>資料：企画総務部総務課</t>
  </si>
  <si>
    <t>R1.7.21</t>
  </si>
  <si>
    <t>衆議院議員</t>
  </si>
  <si>
    <t>衆議院議員</t>
  </si>
  <si>
    <t>東部学校給食センター</t>
  </si>
  <si>
    <t>西部学校給食センター</t>
  </si>
  <si>
    <t>篠山市議会議員補欠</t>
  </si>
  <si>
    <t>田園交響ホール</t>
  </si>
  <si>
    <t>衆議院議員</t>
  </si>
  <si>
    <t>衆議院
議員</t>
  </si>
  <si>
    <t>R2.4.26</t>
  </si>
  <si>
    <t>丹波篠山市議会議員選挙</t>
  </si>
  <si>
    <t>※H28参議院議員選挙から選挙権年齢が18歳以上に引き下げられた。</t>
  </si>
  <si>
    <t>篠山市長選</t>
  </si>
  <si>
    <t>兵庫県議会議員選挙</t>
  </si>
  <si>
    <t>令和2年4月1日
現在</t>
  </si>
  <si>
    <t>令和２年度組織・機構図</t>
  </si>
  <si>
    <t>任期付</t>
  </si>
  <si>
    <t>契約係</t>
  </si>
  <si>
    <t>固定資産税係</t>
  </si>
  <si>
    <t>収納対策係</t>
  </si>
  <si>
    <t>観光交流部</t>
  </si>
  <si>
    <t>商工観光課</t>
  </si>
  <si>
    <t>観光戦略係</t>
  </si>
  <si>
    <t>商工観光係</t>
  </si>
  <si>
    <t>公共施設係</t>
  </si>
  <si>
    <t>あさぎり苑</t>
  </si>
  <si>
    <t>局長：監査委員事務局長併任　監査委員事務局２人併任</t>
  </si>
  <si>
    <t>局長：監査委員事務局長併任</t>
  </si>
  <si>
    <t>消防学校（新規採用）</t>
  </si>
  <si>
    <t>危険物係</t>
  </si>
  <si>
    <t>派遣</t>
  </si>
  <si>
    <t>学事課</t>
  </si>
  <si>
    <t>学校教育課</t>
  </si>
  <si>
    <t>任期付</t>
  </si>
  <si>
    <t>特別支援学校</t>
  </si>
  <si>
    <t>篠山養護学校</t>
  </si>
  <si>
    <t>認定こども園</t>
  </si>
  <si>
    <t>７部　２３課</t>
  </si>
  <si>
    <t>１部　３課　</t>
  </si>
  <si>
    <t>１部　３課　１署（２係）</t>
  </si>
  <si>
    <t>１教育研究所</t>
  </si>
  <si>
    <t>教育研究所</t>
  </si>
  <si>
    <t>学校給食センター</t>
  </si>
  <si>
    <t>１交響ホール</t>
  </si>
  <si>
    <t>職員数（正規＋任期付）</t>
  </si>
  <si>
    <t>　　※職員＋特別職（3人）＝490人</t>
  </si>
  <si>
    <t>議会事務局</t>
  </si>
  <si>
    <t>市民課</t>
  </si>
  <si>
    <t>（支所）</t>
  </si>
  <si>
    <t>地域コミュニティ課</t>
  </si>
  <si>
    <t>住民係</t>
  </si>
  <si>
    <t>公民館係</t>
  </si>
  <si>
    <t>城東、多紀、西紀、丹南、今田</t>
  </si>
  <si>
    <t>市民協働課</t>
  </si>
  <si>
    <t>交流推進係</t>
  </si>
  <si>
    <t>市民活動推進係</t>
  </si>
  <si>
    <t>市民安全課</t>
  </si>
  <si>
    <t>防災係</t>
  </si>
  <si>
    <t>消防交通係</t>
  </si>
  <si>
    <t>人権推進課</t>
  </si>
  <si>
    <t>市民衛生課</t>
  </si>
  <si>
    <t>衛生係</t>
  </si>
  <si>
    <t>清掃センター</t>
  </si>
  <si>
    <t>診療所</t>
  </si>
  <si>
    <t>参事：監査委員事務局長併任</t>
  </si>
  <si>
    <t>警防課</t>
  </si>
  <si>
    <t>消防署</t>
  </si>
  <si>
    <t>たまみず幼稚園</t>
  </si>
  <si>
    <r>
      <t>１事務局 　６</t>
    </r>
    <r>
      <rPr>
        <sz val="11"/>
        <rFont val="ＭＳ Ｐゴシック"/>
        <family val="3"/>
      </rPr>
      <t>課 　</t>
    </r>
  </si>
  <si>
    <t>１特別支援学校</t>
  </si>
  <si>
    <t>　５中学校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</si>
</sst>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Ｐ明朝"/>
      <family val="1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Ｐゴシック"/>
      <family val="3"/>
    </font>
    <font>
      <sz val="12"/>
      <color rgb="FFFF0000"/>
      <name val="ＭＳ Ｐゴシック"/>
      <family val="3"/>
    </font>
    <font>
      <sz val="12"/>
      <color theme="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67">
    <xf numFmtId="0" fontId="0" fillId="0" borderId="0" xfId="0" applyAlignment="1">
      <alignment vertical="center"/>
    </xf>
    <xf numFmtId="0" fontId="2" fillId="32" borderId="0" xfId="43" applyFill="1" applyAlignment="1" applyProtection="1">
      <alignment horizontal="right" vertical="center"/>
      <protection/>
    </xf>
    <xf numFmtId="0" fontId="5" fillId="32" borderId="0" xfId="0" applyFont="1" applyFill="1" applyAlignment="1">
      <alignment vertical="center"/>
    </xf>
    <xf numFmtId="3" fontId="5" fillId="32" borderId="0" xfId="51" applyNumberFormat="1" applyFont="1" applyFill="1" applyBorder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5" fillId="32" borderId="10" xfId="64" applyFont="1" applyFill="1" applyBorder="1" applyAlignment="1">
      <alignment vertical="center"/>
      <protection/>
    </xf>
    <xf numFmtId="180" fontId="5" fillId="32" borderId="11" xfId="64" applyNumberFormat="1" applyFont="1" applyFill="1" applyBorder="1" applyAlignment="1">
      <alignment horizontal="center" vertical="center" wrapText="1"/>
      <protection/>
    </xf>
    <xf numFmtId="0" fontId="5" fillId="32" borderId="12" xfId="64" applyFont="1" applyFill="1" applyBorder="1" applyAlignment="1">
      <alignment vertical="center"/>
      <protection/>
    </xf>
    <xf numFmtId="0" fontId="5" fillId="32" borderId="13" xfId="64" applyFont="1" applyFill="1" applyBorder="1" applyAlignment="1">
      <alignment vertical="center"/>
      <protection/>
    </xf>
    <xf numFmtId="180" fontId="5" fillId="32" borderId="14" xfId="64" applyNumberFormat="1" applyFont="1" applyFill="1" applyBorder="1" applyAlignment="1">
      <alignment vertical="center"/>
      <protection/>
    </xf>
    <xf numFmtId="0" fontId="5" fillId="32" borderId="15" xfId="64" applyFont="1" applyFill="1" applyBorder="1" applyAlignment="1">
      <alignment vertical="center"/>
      <protection/>
    </xf>
    <xf numFmtId="180" fontId="5" fillId="32" borderId="15" xfId="64" applyNumberFormat="1" applyFont="1" applyFill="1" applyBorder="1" applyAlignment="1">
      <alignment vertical="center"/>
      <protection/>
    </xf>
    <xf numFmtId="0" fontId="5" fillId="32" borderId="16" xfId="64" applyFont="1" applyFill="1" applyBorder="1" applyAlignment="1">
      <alignment vertical="center"/>
      <protection/>
    </xf>
    <xf numFmtId="180" fontId="5" fillId="32" borderId="17" xfId="64" applyNumberFormat="1" applyFont="1" applyFill="1" applyBorder="1" applyAlignment="1">
      <alignment vertical="center"/>
      <protection/>
    </xf>
    <xf numFmtId="0" fontId="5" fillId="32" borderId="0" xfId="64" applyFont="1" applyFill="1" applyBorder="1" applyAlignment="1">
      <alignment vertical="center"/>
      <protection/>
    </xf>
    <xf numFmtId="180" fontId="5" fillId="32" borderId="0" xfId="64" applyNumberFormat="1" applyFont="1" applyFill="1" applyBorder="1" applyAlignment="1">
      <alignment vertical="center"/>
      <protection/>
    </xf>
    <xf numFmtId="0" fontId="5" fillId="32" borderId="18" xfId="64" applyFont="1" applyFill="1" applyBorder="1" applyAlignment="1">
      <alignment vertical="center"/>
      <protection/>
    </xf>
    <xf numFmtId="180" fontId="5" fillId="32" borderId="19" xfId="64" applyNumberFormat="1" applyFont="1" applyFill="1" applyBorder="1" applyAlignment="1">
      <alignment vertical="center"/>
      <protection/>
    </xf>
    <xf numFmtId="0" fontId="5" fillId="32" borderId="20" xfId="64" applyFont="1" applyFill="1" applyBorder="1" applyAlignment="1">
      <alignment vertical="center"/>
      <protection/>
    </xf>
    <xf numFmtId="180" fontId="5" fillId="32" borderId="20" xfId="64" applyNumberFormat="1" applyFont="1" applyFill="1" applyBorder="1" applyAlignment="1">
      <alignment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180" fontId="7" fillId="32" borderId="0" xfId="64" applyNumberFormat="1" applyFont="1" applyFill="1" applyBorder="1" applyAlignment="1">
      <alignment vertical="center"/>
      <protection/>
    </xf>
    <xf numFmtId="180" fontId="5" fillId="32" borderId="0" xfId="64" applyNumberFormat="1" applyFont="1" applyFill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18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left" vertical="center"/>
      <protection/>
    </xf>
    <xf numFmtId="0" fontId="5" fillId="0" borderId="17" xfId="64" applyFont="1" applyFill="1" applyBorder="1" applyAlignment="1">
      <alignment horizontal="left" vertical="center" indent="1"/>
      <protection/>
    </xf>
    <xf numFmtId="0" fontId="5" fillId="0" borderId="17" xfId="64" applyFont="1" applyFill="1" applyBorder="1" applyAlignment="1">
      <alignment horizontal="left" vertical="center"/>
      <protection/>
    </xf>
    <xf numFmtId="0" fontId="5" fillId="0" borderId="19" xfId="64" applyFont="1" applyFill="1" applyBorder="1" applyAlignment="1">
      <alignment horizontal="left" vertical="center"/>
      <protection/>
    </xf>
    <xf numFmtId="0" fontId="18" fillId="32" borderId="0" xfId="43" applyFont="1" applyFill="1" applyAlignment="1" applyProtection="1">
      <alignment horizontal="right" vertical="center"/>
      <protection/>
    </xf>
    <xf numFmtId="3" fontId="5" fillId="32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16" xfId="51" applyNumberFormat="1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right" vertical="center"/>
    </xf>
    <xf numFmtId="0" fontId="11" fillId="0" borderId="21" xfId="67" applyFont="1" applyFill="1" applyBorder="1" applyAlignment="1">
      <alignment horizontal="right" vertical="center" shrinkToFit="1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4" fontId="5" fillId="0" borderId="0" xfId="65" applyNumberFormat="1" applyFont="1" applyFill="1" applyBorder="1" applyAlignment="1">
      <alignment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17" xfId="65" applyFont="1" applyFill="1" applyBorder="1" applyAlignment="1" applyProtection="1">
      <alignment horizontal="left" vertical="center"/>
      <protection locked="0"/>
    </xf>
    <xf numFmtId="0" fontId="5" fillId="0" borderId="17" xfId="65" applyFont="1" applyFill="1" applyBorder="1" applyAlignment="1" applyProtection="1">
      <alignment horizontal="left" vertical="center" indent="1"/>
      <protection locked="0"/>
    </xf>
    <xf numFmtId="0" fontId="5" fillId="0" borderId="17" xfId="65" applyFont="1" applyFill="1" applyBorder="1" applyAlignment="1" applyProtection="1">
      <alignment horizontal="left" vertical="center" indent="2"/>
      <protection locked="0"/>
    </xf>
    <xf numFmtId="0" fontId="5" fillId="0" borderId="17" xfId="65" applyFont="1" applyFill="1" applyBorder="1" applyAlignment="1">
      <alignment horizontal="left" vertical="center" indent="1"/>
      <protection/>
    </xf>
    <xf numFmtId="0" fontId="11" fillId="0" borderId="0" xfId="67" applyFont="1" applyFill="1" applyBorder="1" applyAlignment="1">
      <alignment horizontal="right" vertical="center" shrinkToFit="1"/>
      <protection/>
    </xf>
    <xf numFmtId="0" fontId="11" fillId="0" borderId="22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 shrinkToFit="1"/>
    </xf>
    <xf numFmtId="0" fontId="0" fillId="0" borderId="0" xfId="67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0" fontId="0" fillId="0" borderId="0" xfId="67" applyFont="1" applyFill="1" applyBorder="1" applyAlignment="1">
      <alignment horizontal="left" vertical="center" shrinkToFit="1"/>
      <protection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vertical="center" shrinkToFit="1"/>
    </xf>
    <xf numFmtId="0" fontId="0" fillId="0" borderId="0" xfId="0" applyFill="1" applyAlignment="1" quotePrefix="1">
      <alignment vertical="center"/>
    </xf>
    <xf numFmtId="0" fontId="11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11" fillId="0" borderId="21" xfId="66" applyFont="1" applyFill="1" applyBorder="1" applyAlignment="1">
      <alignment horizontal="right" vertical="center" shrinkToFit="1"/>
      <protection/>
    </xf>
    <xf numFmtId="0" fontId="0" fillId="0" borderId="24" xfId="67" applyFont="1" applyFill="1" applyBorder="1" applyAlignment="1">
      <alignment horizontal="left" vertical="center" shrinkToFit="1"/>
      <protection/>
    </xf>
    <xf numFmtId="0" fontId="11" fillId="0" borderId="23" xfId="0" applyFont="1" applyFill="1" applyBorder="1" applyAlignment="1">
      <alignment horizontal="right" vertical="center"/>
    </xf>
    <xf numFmtId="0" fontId="11" fillId="0" borderId="25" xfId="67" applyFont="1" applyFill="1" applyBorder="1" applyAlignment="1">
      <alignment horizontal="right" vertical="center" shrinkToFit="1"/>
      <protection/>
    </xf>
    <xf numFmtId="0" fontId="11" fillId="0" borderId="26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0" xfId="67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27" xfId="66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17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0" borderId="27" xfId="67" applyFont="1" applyFill="1" applyBorder="1" applyAlignment="1">
      <alignment horizontal="right" vertical="center" shrinkToFit="1"/>
      <protection/>
    </xf>
    <xf numFmtId="0" fontId="14" fillId="0" borderId="0" xfId="66" applyFont="1" applyFill="1" applyBorder="1" applyAlignment="1">
      <alignment vertical="center" shrinkToFit="1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25" xfId="0" applyFont="1" applyFill="1" applyBorder="1" applyAlignment="1">
      <alignment horizontal="right" vertical="center"/>
    </xf>
    <xf numFmtId="0" fontId="11" fillId="0" borderId="0" xfId="66" applyFont="1" applyFill="1" applyBorder="1" applyAlignment="1">
      <alignment horizontal="right" vertical="center" shrinkToFit="1"/>
      <protection/>
    </xf>
    <xf numFmtId="0" fontId="0" fillId="0" borderId="29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vertical="center" textRotation="255" shrinkToFit="1"/>
    </xf>
    <xf numFmtId="0" fontId="0" fillId="0" borderId="0" xfId="67" applyFont="1" applyFill="1" applyBorder="1" applyAlignment="1">
      <alignment vertical="center" shrinkToFit="1"/>
      <protection/>
    </xf>
    <xf numFmtId="0" fontId="11" fillId="0" borderId="33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/>
    </xf>
    <xf numFmtId="0" fontId="11" fillId="0" borderId="15" xfId="67" applyFont="1" applyFill="1" applyBorder="1" applyAlignment="1">
      <alignment horizontal="right" vertical="center" shrinkToFit="1"/>
      <protection/>
    </xf>
    <xf numFmtId="0" fontId="0" fillId="0" borderId="36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2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shrinkToFit="1"/>
    </xf>
    <xf numFmtId="0" fontId="11" fillId="0" borderId="37" xfId="67" applyFont="1" applyFill="1" applyBorder="1" applyAlignment="1">
      <alignment horizontal="right" vertical="center" shrinkToFit="1"/>
      <protection/>
    </xf>
    <xf numFmtId="0" fontId="5" fillId="0" borderId="0" xfId="0" applyFont="1" applyFill="1" applyAlignment="1">
      <alignment vertical="center"/>
    </xf>
    <xf numFmtId="0" fontId="5" fillId="0" borderId="17" xfId="65" applyFont="1" applyFill="1" applyBorder="1" applyAlignment="1">
      <alignment horizontal="left" vertical="center"/>
      <protection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51" applyNumberFormat="1" applyFont="1" applyFill="1" applyBorder="1" applyAlignment="1" applyProtection="1">
      <alignment vertical="center"/>
      <protection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20" fontId="5" fillId="0" borderId="0" xfId="65" applyNumberFormat="1" applyFont="1" applyFill="1" applyBorder="1" applyAlignment="1">
      <alignment vertical="center"/>
      <protection/>
    </xf>
    <xf numFmtId="0" fontId="11" fillId="0" borderId="22" xfId="67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180" fontId="5" fillId="0" borderId="24" xfId="64" applyNumberFormat="1" applyFont="1" applyFill="1" applyBorder="1" applyAlignment="1">
      <alignment horizontal="center" vertical="center" wrapText="1"/>
      <protection/>
    </xf>
    <xf numFmtId="0" fontId="0" fillId="0" borderId="24" xfId="67" applyFont="1" applyFill="1" applyBorder="1" applyAlignment="1">
      <alignment horizontal="left" vertical="center" shrinkToFit="1"/>
      <protection/>
    </xf>
    <xf numFmtId="0" fontId="11" fillId="0" borderId="23" xfId="67" applyFont="1" applyFill="1" applyBorder="1" applyAlignment="1">
      <alignment horizontal="right" vertical="center" shrinkToFit="1"/>
      <protection/>
    </xf>
    <xf numFmtId="0" fontId="0" fillId="0" borderId="30" xfId="67" applyFont="1" applyFill="1" applyBorder="1" applyAlignment="1">
      <alignment horizontal="left" vertical="center" shrinkToFit="1"/>
      <protection/>
    </xf>
    <xf numFmtId="0" fontId="0" fillId="0" borderId="38" xfId="0" applyFont="1" applyFill="1" applyBorder="1" applyAlignment="1">
      <alignment vertical="center" shrinkToFit="1"/>
    </xf>
    <xf numFmtId="188" fontId="5" fillId="32" borderId="0" xfId="65" applyNumberFormat="1" applyFont="1" applyFill="1" applyBorder="1" applyAlignment="1">
      <alignment horizontal="center" vertical="center"/>
      <protection/>
    </xf>
    <xf numFmtId="188" fontId="5" fillId="0" borderId="20" xfId="0" applyNumberFormat="1" applyFont="1" applyFill="1" applyBorder="1" applyAlignment="1">
      <alignment horizontal="center" vertical="center"/>
    </xf>
    <xf numFmtId="3" fontId="5" fillId="0" borderId="20" xfId="51" applyNumberFormat="1" applyFont="1" applyFill="1" applyBorder="1" applyAlignment="1">
      <alignment vertical="center"/>
    </xf>
    <xf numFmtId="4" fontId="5" fillId="0" borderId="20" xfId="65" applyNumberFormat="1" applyFont="1" applyFill="1" applyBorder="1" applyAlignment="1">
      <alignment vertical="center"/>
      <protection/>
    </xf>
    <xf numFmtId="0" fontId="5" fillId="32" borderId="17" xfId="65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left" vertical="center" shrinkToFit="1"/>
      <protection/>
    </xf>
    <xf numFmtId="0" fontId="0" fillId="0" borderId="38" xfId="0" applyFont="1" applyFill="1" applyBorder="1" applyAlignment="1">
      <alignment horizontal="left" vertical="center" shrinkToFit="1"/>
    </xf>
    <xf numFmtId="0" fontId="6" fillId="0" borderId="0" xfId="6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" fillId="0" borderId="0" xfId="65" applyFont="1" applyFill="1" applyAlignment="1">
      <alignment horizontal="left" vertical="center"/>
      <protection/>
    </xf>
    <xf numFmtId="0" fontId="5" fillId="0" borderId="11" xfId="65" applyFont="1" applyFill="1" applyBorder="1" applyAlignment="1" applyProtection="1">
      <alignment horizontal="center" vertical="center"/>
      <protection locked="0"/>
    </xf>
    <xf numFmtId="0" fontId="5" fillId="0" borderId="25" xfId="65" applyFont="1" applyFill="1" applyBorder="1" applyAlignment="1" applyProtection="1">
      <alignment horizontal="center" vertical="center"/>
      <protection locked="0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188" fontId="5" fillId="0" borderId="15" xfId="65" applyNumberFormat="1" applyFont="1" applyFill="1" applyBorder="1" applyAlignment="1" applyProtection="1">
      <alignment horizontal="center" vertical="center"/>
      <protection locked="0"/>
    </xf>
    <xf numFmtId="0" fontId="5" fillId="0" borderId="14" xfId="65" applyFont="1" applyFill="1" applyBorder="1" applyAlignment="1" applyProtection="1">
      <alignment horizontal="left" vertical="center"/>
      <protection locked="0"/>
    </xf>
    <xf numFmtId="3" fontId="5" fillId="0" borderId="15" xfId="65" applyNumberFormat="1" applyFont="1" applyFill="1" applyBorder="1" applyAlignment="1" applyProtection="1">
      <alignment vertical="center"/>
      <protection locked="0"/>
    </xf>
    <xf numFmtId="3" fontId="5" fillId="0" borderId="15" xfId="49" applyNumberFormat="1" applyFont="1" applyFill="1" applyBorder="1" applyAlignment="1" applyProtection="1">
      <alignment vertical="center"/>
      <protection/>
    </xf>
    <xf numFmtId="4" fontId="5" fillId="0" borderId="15" xfId="42" applyNumberFormat="1" applyFont="1" applyFill="1" applyBorder="1" applyAlignment="1" applyProtection="1">
      <alignment vertical="center"/>
      <protection/>
    </xf>
    <xf numFmtId="20" fontId="5" fillId="0" borderId="15" xfId="65" applyNumberFormat="1" applyFont="1" applyFill="1" applyBorder="1" applyAlignment="1" applyProtection="1">
      <alignment horizontal="right" vertical="center"/>
      <protection locked="0"/>
    </xf>
    <xf numFmtId="188" fontId="5" fillId="0" borderId="0" xfId="65" applyNumberFormat="1" applyFont="1" applyFill="1" applyBorder="1" applyAlignment="1" applyProtection="1">
      <alignment horizontal="center" vertical="center"/>
      <protection locked="0"/>
    </xf>
    <xf numFmtId="3" fontId="5" fillId="0" borderId="0" xfId="49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3" fontId="5" fillId="0" borderId="0" xfId="49" applyNumberFormat="1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left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0" borderId="16" xfId="65" applyFont="1" applyFill="1" applyBorder="1" applyAlignment="1" applyProtection="1">
      <alignment horizontal="center" vertical="center"/>
      <protection locked="0"/>
    </xf>
    <xf numFmtId="3" fontId="5" fillId="0" borderId="16" xfId="65" applyNumberFormat="1" applyFont="1" applyFill="1" applyBorder="1" applyAlignment="1" applyProtection="1">
      <alignment vertical="center"/>
      <protection locked="0"/>
    </xf>
    <xf numFmtId="0" fontId="5" fillId="0" borderId="0" xfId="64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vertical="center"/>
      <protection/>
    </xf>
    <xf numFmtId="180" fontId="5" fillId="0" borderId="0" xfId="64" applyNumberFormat="1" applyFont="1" applyFill="1" applyBorder="1" applyAlignment="1">
      <alignment vertical="center"/>
      <protection/>
    </xf>
    <xf numFmtId="180" fontId="5" fillId="0" borderId="20" xfId="64" applyNumberFormat="1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180" fontId="5" fillId="0" borderId="15" xfId="64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horizontal="right" vertical="center" shrinkToFit="1"/>
    </xf>
    <xf numFmtId="0" fontId="14" fillId="33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0" borderId="22" xfId="67" applyFont="1" applyFill="1" applyBorder="1" applyAlignment="1">
      <alignment horizontal="left" vertical="center" shrinkToFit="1"/>
      <protection/>
    </xf>
    <xf numFmtId="0" fontId="0" fillId="0" borderId="13" xfId="67" applyFont="1" applyFill="1" applyBorder="1" applyAlignment="1">
      <alignment vertical="center" shrinkToFit="1"/>
      <protection/>
    </xf>
    <xf numFmtId="0" fontId="11" fillId="33" borderId="0" xfId="0" applyFont="1" applyFill="1" applyAlignment="1">
      <alignment horizontal="right"/>
    </xf>
    <xf numFmtId="0" fontId="58" fillId="0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 horizontal="right"/>
    </xf>
    <xf numFmtId="0" fontId="59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65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left" vertical="center" indent="1"/>
      <protection locked="0"/>
    </xf>
    <xf numFmtId="0" fontId="5" fillId="0" borderId="0" xfId="65" applyFont="1" applyFill="1" applyBorder="1" applyAlignment="1" applyProtection="1">
      <alignment horizontal="left" vertical="center" indent="2"/>
      <protection locked="0"/>
    </xf>
    <xf numFmtId="3" fontId="5" fillId="0" borderId="16" xfId="49" applyNumberFormat="1" applyFont="1" applyFill="1" applyBorder="1" applyAlignment="1">
      <alignment vertical="center"/>
    </xf>
    <xf numFmtId="0" fontId="5" fillId="0" borderId="0" xfId="65" applyFont="1" applyFill="1" applyBorder="1" applyAlignment="1">
      <alignment horizontal="left" vertical="center"/>
      <protection/>
    </xf>
    <xf numFmtId="0" fontId="11" fillId="0" borderId="35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0" fillId="0" borderId="0" xfId="67" applyFont="1" applyFill="1" applyBorder="1" applyAlignment="1">
      <alignment horizontal="right" vertical="center" shrinkToFit="1"/>
      <protection/>
    </xf>
    <xf numFmtId="0" fontId="0" fillId="0" borderId="36" xfId="67" applyFont="1" applyFill="1" applyBorder="1" applyAlignment="1">
      <alignment vertical="center" shrinkToFit="1"/>
      <protection/>
    </xf>
    <xf numFmtId="0" fontId="11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 quotePrefix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quotePrefix="1">
      <alignment vertical="center"/>
    </xf>
    <xf numFmtId="0" fontId="0" fillId="0" borderId="36" xfId="66" applyFont="1" applyFill="1" applyBorder="1" applyAlignment="1">
      <alignment vertical="center" shrinkToFit="1"/>
      <protection/>
    </xf>
    <xf numFmtId="0" fontId="0" fillId="0" borderId="29" xfId="66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40" xfId="67" applyFont="1" applyFill="1" applyBorder="1" applyAlignment="1">
      <alignment horizontal="left" vertical="center" shrinkToFit="1"/>
      <protection/>
    </xf>
    <xf numFmtId="0" fontId="0" fillId="0" borderId="22" xfId="67" applyFont="1" applyFill="1" applyBorder="1" applyAlignment="1">
      <alignment horizontal="left" vertical="center" shrinkToFit="1"/>
      <protection/>
    </xf>
    <xf numFmtId="0" fontId="0" fillId="0" borderId="29" xfId="67" applyFont="1" applyFill="1" applyBorder="1" applyAlignment="1">
      <alignment vertical="center" shrinkToFit="1"/>
      <protection/>
    </xf>
    <xf numFmtId="0" fontId="0" fillId="0" borderId="3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4" xfId="67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horizontal="left" vertical="center" shrinkToFit="1"/>
      <protection/>
    </xf>
    <xf numFmtId="0" fontId="0" fillId="0" borderId="28" xfId="0" applyFont="1" applyFill="1" applyBorder="1" applyAlignment="1">
      <alignment vertical="center"/>
    </xf>
    <xf numFmtId="0" fontId="0" fillId="0" borderId="36" xfId="67" applyFont="1" applyFill="1" applyBorder="1" applyAlignment="1">
      <alignment vertical="center" wrapText="1" shrinkToFit="1"/>
      <protection/>
    </xf>
    <xf numFmtId="0" fontId="0" fillId="0" borderId="24" xfId="0" applyFont="1" applyFill="1" applyBorder="1" applyAlignment="1">
      <alignment horizontal="left" vertical="center" shrinkToFit="1"/>
    </xf>
    <xf numFmtId="0" fontId="0" fillId="0" borderId="23" xfId="67" applyFont="1" applyFill="1" applyBorder="1" applyAlignment="1">
      <alignment horizontal="left" vertical="center" shrinkToFit="1"/>
      <protection/>
    </xf>
    <xf numFmtId="0" fontId="11" fillId="0" borderId="33" xfId="0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33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" fillId="0" borderId="13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vertical="center"/>
      <protection/>
    </xf>
    <xf numFmtId="0" fontId="4" fillId="0" borderId="16" xfId="64" applyFont="1" applyFill="1" applyBorder="1" applyAlignment="1">
      <alignment vertical="center"/>
      <protection/>
    </xf>
    <xf numFmtId="0" fontId="4" fillId="0" borderId="18" xfId="64" applyFont="1" applyFill="1" applyBorder="1" applyAlignment="1">
      <alignment vertical="center"/>
      <protection/>
    </xf>
    <xf numFmtId="180" fontId="4" fillId="0" borderId="24" xfId="64" applyNumberFormat="1" applyFont="1" applyFill="1" applyBorder="1" applyAlignment="1">
      <alignment horizontal="center" vertical="center" wrapText="1"/>
      <protection/>
    </xf>
    <xf numFmtId="180" fontId="4" fillId="0" borderId="15" xfId="64" applyNumberFormat="1" applyFont="1" applyFill="1" applyBorder="1" applyAlignment="1">
      <alignment vertical="center"/>
      <protection/>
    </xf>
    <xf numFmtId="180" fontId="4" fillId="0" borderId="0" xfId="64" applyNumberFormat="1" applyFont="1" applyFill="1" applyBorder="1" applyAlignment="1">
      <alignment vertical="center"/>
      <protection/>
    </xf>
    <xf numFmtId="180" fontId="4" fillId="0" borderId="20" xfId="64" applyNumberFormat="1" applyFont="1" applyFill="1" applyBorder="1" applyAlignment="1">
      <alignment vertical="center"/>
      <protection/>
    </xf>
    <xf numFmtId="20" fontId="5" fillId="0" borderId="20" xfId="65" applyNumberFormat="1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180" fontId="5" fillId="0" borderId="0" xfId="64" applyNumberFormat="1" applyFont="1" applyFill="1" applyAlignment="1">
      <alignment horizontal="right" vertical="center"/>
      <protection/>
    </xf>
    <xf numFmtId="0" fontId="4" fillId="0" borderId="10" xfId="64" applyFont="1" applyFill="1" applyBorder="1" applyAlignment="1">
      <alignment vertical="center"/>
      <protection/>
    </xf>
    <xf numFmtId="180" fontId="5" fillId="0" borderId="14" xfId="64" applyNumberFormat="1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vertical="center"/>
      <protection/>
    </xf>
    <xf numFmtId="180" fontId="5" fillId="0" borderId="17" xfId="64" applyNumberFormat="1" applyFont="1" applyFill="1" applyBorder="1" applyAlignment="1">
      <alignment vertical="center"/>
      <protection/>
    </xf>
    <xf numFmtId="180" fontId="5" fillId="0" borderId="19" xfId="64" applyNumberFormat="1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 shrinkToFit="1"/>
      <protection/>
    </xf>
    <xf numFmtId="0" fontId="0" fillId="0" borderId="30" xfId="0" applyFont="1" applyFill="1" applyBorder="1" applyAlignment="1">
      <alignment horizontal="left" vertical="center" shrinkToFit="1"/>
    </xf>
    <xf numFmtId="0" fontId="61" fillId="0" borderId="33" xfId="0" applyFont="1" applyFill="1" applyBorder="1" applyAlignment="1">
      <alignment horizontal="right" vertical="center" shrinkToFit="1"/>
    </xf>
    <xf numFmtId="0" fontId="0" fillId="33" borderId="29" xfId="0" applyFont="1" applyFill="1" applyBorder="1" applyAlignment="1">
      <alignment horizontal="left" vertical="center" shrinkToFit="1"/>
    </xf>
    <xf numFmtId="0" fontId="61" fillId="0" borderId="27" xfId="0" applyFont="1" applyFill="1" applyBorder="1" applyAlignment="1">
      <alignment horizontal="right" vertical="center" shrinkToFit="1"/>
    </xf>
    <xf numFmtId="0" fontId="62" fillId="0" borderId="23" xfId="0" applyFont="1" applyFill="1" applyBorder="1" applyAlignment="1">
      <alignment vertical="center" shrinkToFit="1"/>
    </xf>
    <xf numFmtId="0" fontId="61" fillId="0" borderId="25" xfId="0" applyFont="1" applyFill="1" applyBorder="1" applyAlignment="1">
      <alignment horizontal="right" vertical="center" shrinkToFit="1"/>
    </xf>
    <xf numFmtId="0" fontId="62" fillId="0" borderId="24" xfId="0" applyFont="1" applyFill="1" applyBorder="1" applyAlignment="1">
      <alignment vertical="center" shrinkToFit="1"/>
    </xf>
    <xf numFmtId="0" fontId="61" fillId="0" borderId="23" xfId="0" applyFont="1" applyFill="1" applyBorder="1" applyAlignment="1">
      <alignment horizontal="right" vertical="center" shrinkToFit="1"/>
    </xf>
    <xf numFmtId="0" fontId="62" fillId="0" borderId="16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right" vertical="center" shrinkToFit="1"/>
    </xf>
    <xf numFmtId="0" fontId="62" fillId="0" borderId="13" xfId="0" applyFont="1" applyFill="1" applyBorder="1" applyAlignment="1">
      <alignment vertical="center" shrinkToFit="1"/>
    </xf>
    <xf numFmtId="0" fontId="61" fillId="0" borderId="15" xfId="0" applyFont="1" applyFill="1" applyBorder="1" applyAlignment="1">
      <alignment horizontal="right" vertical="center" shrinkToFit="1"/>
    </xf>
    <xf numFmtId="0" fontId="62" fillId="0" borderId="15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0" fontId="11" fillId="33" borderId="34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vertical="center" shrinkToFit="1"/>
    </xf>
    <xf numFmtId="0" fontId="11" fillId="33" borderId="16" xfId="0" applyFont="1" applyFill="1" applyBorder="1" applyAlignment="1">
      <alignment vertical="center" shrinkToFit="1"/>
    </xf>
    <xf numFmtId="0" fontId="0" fillId="33" borderId="0" xfId="67" applyFont="1" applyFill="1" applyBorder="1" applyAlignment="1">
      <alignment horizontal="right" vertical="center" shrinkToFit="1"/>
      <protection/>
    </xf>
    <xf numFmtId="0" fontId="11" fillId="33" borderId="0" xfId="67" applyFont="1" applyFill="1" applyBorder="1" applyAlignment="1">
      <alignment horizontal="center" vertical="center" shrinkToFit="1"/>
      <protection/>
    </xf>
    <xf numFmtId="0" fontId="1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right" vertical="center" shrinkToFit="1"/>
    </xf>
    <xf numFmtId="0" fontId="61" fillId="0" borderId="35" xfId="0" applyFont="1" applyFill="1" applyBorder="1" applyAlignment="1">
      <alignment horizontal="center" vertical="center" shrinkToFit="1"/>
    </xf>
    <xf numFmtId="0" fontId="62" fillId="0" borderId="36" xfId="0" applyFont="1" applyFill="1" applyBorder="1" applyAlignment="1">
      <alignment vertical="center" shrinkToFit="1"/>
    </xf>
    <xf numFmtId="0" fontId="61" fillId="0" borderId="21" xfId="0" applyFont="1" applyFill="1" applyBorder="1" applyAlignment="1">
      <alignment horizontal="right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2" fillId="0" borderId="29" xfId="0" applyFont="1" applyFill="1" applyBorder="1" applyAlignment="1">
      <alignment vertical="center" shrinkToFit="1"/>
    </xf>
    <xf numFmtId="0" fontId="61" fillId="0" borderId="27" xfId="0" applyFont="1" applyFill="1" applyBorder="1" applyAlignment="1">
      <alignment vertical="center" shrinkToFit="1"/>
    </xf>
    <xf numFmtId="0" fontId="62" fillId="0" borderId="0" xfId="67" applyFont="1" applyFill="1" applyBorder="1" applyAlignment="1">
      <alignment horizontal="right" vertical="center" shrinkToFit="1"/>
      <protection/>
    </xf>
    <xf numFmtId="0" fontId="61" fillId="0" borderId="0" xfId="67" applyFont="1" applyFill="1" applyBorder="1" applyAlignment="1">
      <alignment horizontal="center" vertical="center" shrinkToFit="1"/>
      <protection/>
    </xf>
    <xf numFmtId="0" fontId="61" fillId="0" borderId="0" xfId="0" applyFont="1" applyFill="1" applyBorder="1" applyAlignment="1">
      <alignment vertical="center" shrinkToFi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horizontal="right"/>
    </xf>
    <xf numFmtId="0" fontId="62" fillId="0" borderId="29" xfId="0" applyFont="1" applyFill="1" applyBorder="1" applyAlignment="1">
      <alignment horizontal="left" vertical="center" shrinkToFit="1"/>
    </xf>
    <xf numFmtId="0" fontId="62" fillId="0" borderId="0" xfId="0" applyFont="1" applyFill="1" applyAlignment="1" quotePrefix="1">
      <alignment vertical="center"/>
    </xf>
    <xf numFmtId="0" fontId="61" fillId="0" borderId="15" xfId="0" applyFont="1" applyFill="1" applyBorder="1" applyAlignment="1">
      <alignment vertical="center" shrinkToFit="1"/>
    </xf>
    <xf numFmtId="0" fontId="62" fillId="0" borderId="30" xfId="0" applyFont="1" applyFill="1" applyBorder="1" applyAlignment="1">
      <alignment horizontal="left" vertical="center" shrinkToFit="1"/>
    </xf>
    <xf numFmtId="0" fontId="62" fillId="0" borderId="0" xfId="66" applyFont="1" applyFill="1" applyBorder="1" applyAlignment="1">
      <alignment horizontal="right" vertical="center" shrinkToFit="1"/>
      <protection/>
    </xf>
    <xf numFmtId="0" fontId="61" fillId="0" borderId="0" xfId="66" applyFont="1" applyFill="1" applyBorder="1" applyAlignment="1">
      <alignment horizontal="center" vertical="center" shrinkToFit="1"/>
      <protection/>
    </xf>
    <xf numFmtId="0" fontId="62" fillId="0" borderId="24" xfId="0" applyFont="1" applyFill="1" applyBorder="1" applyAlignment="1">
      <alignment horizontal="left" vertical="center" shrinkToFit="1"/>
    </xf>
    <xf numFmtId="0" fontId="61" fillId="0" borderId="0" xfId="66" applyFont="1" applyFill="1" applyBorder="1" applyAlignment="1">
      <alignment horizontal="right" vertical="center" shrinkToFit="1"/>
      <protection/>
    </xf>
    <xf numFmtId="0" fontId="62" fillId="0" borderId="23" xfId="0" applyFont="1" applyFill="1" applyBorder="1" applyAlignment="1">
      <alignment horizontal="left" vertical="center" shrinkToFit="1"/>
    </xf>
    <xf numFmtId="0" fontId="63" fillId="0" borderId="0" xfId="0" applyFont="1" applyFill="1" applyBorder="1" applyAlignment="1">
      <alignment vertical="center" shrinkToFit="1"/>
    </xf>
    <xf numFmtId="0" fontId="61" fillId="0" borderId="22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horizontal="right" vertical="center" shrinkToFit="1"/>
    </xf>
    <xf numFmtId="0" fontId="62" fillId="0" borderId="0" xfId="0" applyFont="1" applyFill="1" applyBorder="1" applyAlignment="1">
      <alignment horizontal="left" vertical="center" shrinkToFit="1"/>
    </xf>
    <xf numFmtId="0" fontId="62" fillId="0" borderId="0" xfId="0" applyFont="1" applyFill="1" applyAlignment="1">
      <alignment horizontal="right"/>
    </xf>
    <xf numFmtId="0" fontId="62" fillId="0" borderId="33" xfId="0" applyFont="1" applyFill="1" applyBorder="1" applyAlignment="1">
      <alignment horizontal="left" vertical="center" shrinkToFit="1"/>
    </xf>
    <xf numFmtId="0" fontId="21" fillId="0" borderId="0" xfId="43" applyFont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4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 wrapText="1" shrinkToFit="1"/>
    </xf>
    <xf numFmtId="0" fontId="0" fillId="0" borderId="4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center" shrinkToFit="1"/>
    </xf>
    <xf numFmtId="0" fontId="11" fillId="33" borderId="28" xfId="0" applyFont="1" applyFill="1" applyBorder="1" applyAlignment="1">
      <alignment vertical="center" shrinkToFit="1"/>
    </xf>
    <xf numFmtId="0" fontId="0" fillId="33" borderId="39" xfId="67" applyFont="1" applyFill="1" applyBorder="1" applyAlignment="1">
      <alignment horizontal="right" vertical="center" shrinkToFit="1"/>
      <protection/>
    </xf>
    <xf numFmtId="0" fontId="11" fillId="33" borderId="39" xfId="67" applyFont="1" applyFill="1" applyBorder="1" applyAlignment="1">
      <alignment horizontal="center" vertical="center" shrinkToFit="1"/>
      <protection/>
    </xf>
    <xf numFmtId="0" fontId="0" fillId="0" borderId="0" xfId="67" applyFont="1" applyFill="1" applyBorder="1" applyAlignment="1">
      <alignment vertical="center" shrinkToFit="1"/>
      <protection/>
    </xf>
    <xf numFmtId="0" fontId="0" fillId="0" borderId="36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shrinkToFit="1"/>
    </xf>
    <xf numFmtId="0" fontId="0" fillId="32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 shrinkToFit="1"/>
    </xf>
    <xf numFmtId="0" fontId="0" fillId="33" borderId="45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211" fontId="0" fillId="33" borderId="23" xfId="0" applyNumberFormat="1" applyFont="1" applyFill="1" applyBorder="1" applyAlignment="1">
      <alignment horizontal="left" vertical="center" shrinkToFit="1"/>
    </xf>
    <xf numFmtId="0" fontId="0" fillId="33" borderId="4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right"/>
    </xf>
    <xf numFmtId="0" fontId="5" fillId="0" borderId="47" xfId="65" applyFont="1" applyFill="1" applyBorder="1" applyAlignment="1" applyProtection="1">
      <alignment horizontal="center" vertical="center" wrapText="1" shrinkToFit="1"/>
      <protection locked="0"/>
    </xf>
    <xf numFmtId="0" fontId="5" fillId="0" borderId="12" xfId="65" applyFont="1" applyFill="1" applyBorder="1" applyAlignment="1" applyProtection="1">
      <alignment horizontal="center" vertical="center" shrinkToFit="1"/>
      <protection locked="0"/>
    </xf>
    <xf numFmtId="0" fontId="5" fillId="0" borderId="48" xfId="65" applyFont="1" applyFill="1" applyBorder="1" applyAlignment="1" applyProtection="1">
      <alignment horizontal="center" vertical="center"/>
      <protection locked="0"/>
    </xf>
    <xf numFmtId="0" fontId="5" fillId="0" borderId="11" xfId="65" applyFont="1" applyFill="1" applyBorder="1" applyAlignment="1" applyProtection="1">
      <alignment horizontal="center" vertical="center"/>
      <protection locked="0"/>
    </xf>
    <xf numFmtId="0" fontId="5" fillId="0" borderId="44" xfId="65" applyFont="1" applyFill="1" applyBorder="1" applyAlignment="1" applyProtection="1">
      <alignment horizontal="center" vertical="center" wrapText="1"/>
      <protection locked="0"/>
    </xf>
    <xf numFmtId="0" fontId="5" fillId="0" borderId="44" xfId="65" applyFont="1" applyFill="1" applyBorder="1" applyAlignment="1" applyProtection="1">
      <alignment horizontal="center" vertical="center"/>
      <protection locked="0"/>
    </xf>
    <xf numFmtId="0" fontId="5" fillId="0" borderId="48" xfId="65" applyFont="1" applyFill="1" applyBorder="1" applyAlignment="1" applyProtection="1">
      <alignment horizontal="center" vertical="center" wrapText="1"/>
      <protection locked="0"/>
    </xf>
    <xf numFmtId="0" fontId="5" fillId="0" borderId="49" xfId="65" applyFont="1" applyFill="1" applyBorder="1" applyAlignment="1" applyProtection="1">
      <alignment horizontal="center" vertical="center"/>
      <protection locked="0"/>
    </xf>
    <xf numFmtId="0" fontId="5" fillId="0" borderId="50" xfId="65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5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5" fillId="0" borderId="51" xfId="65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>
      <alignment horizontal="center" vertical="center" wrapText="1"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>
      <alignment horizontal="center" vertical="center"/>
    </xf>
    <xf numFmtId="20" fontId="5" fillId="0" borderId="0" xfId="65" applyNumberFormat="1" applyFont="1" applyFill="1" applyBorder="1" applyAlignment="1">
      <alignment horizontal="right" vertical="center"/>
      <protection/>
    </xf>
    <xf numFmtId="38" fontId="5" fillId="0" borderId="0" xfId="51" applyFont="1" applyFill="1" applyBorder="1" applyAlignment="1">
      <alignment horizontal="center" vertical="center"/>
    </xf>
    <xf numFmtId="38" fontId="5" fillId="32" borderId="0" xfId="51" applyFont="1" applyFill="1" applyBorder="1" applyAlignment="1">
      <alignment horizontal="center" vertical="center"/>
    </xf>
    <xf numFmtId="3" fontId="5" fillId="0" borderId="0" xfId="51" applyNumberFormat="1" applyFont="1" applyFill="1" applyBorder="1" applyAlignment="1">
      <alignment horizontal="center" vertical="center"/>
    </xf>
    <xf numFmtId="0" fontId="5" fillId="32" borderId="0" xfId="64" applyFont="1" applyFill="1" applyBorder="1" applyAlignment="1">
      <alignment horizontal="center" vertical="center"/>
      <protection/>
    </xf>
    <xf numFmtId="0" fontId="5" fillId="0" borderId="51" xfId="64" applyFont="1" applyFill="1" applyBorder="1" applyAlignment="1">
      <alignment horizontal="center" vertical="center" wrapText="1"/>
      <protection/>
    </xf>
    <xf numFmtId="0" fontId="5" fillId="0" borderId="47" xfId="64" applyFont="1" applyFill="1" applyBorder="1" applyAlignment="1">
      <alignment horizontal="center" vertical="center" wrapText="1"/>
      <protection/>
    </xf>
    <xf numFmtId="0" fontId="5" fillId="32" borderId="33" xfId="64" applyFont="1" applyFill="1" applyBorder="1" applyAlignment="1">
      <alignment horizontal="center" vertical="center"/>
      <protection/>
    </xf>
    <xf numFmtId="0" fontId="5" fillId="32" borderId="22" xfId="64" applyFont="1" applyFill="1" applyBorder="1" applyAlignment="1">
      <alignment horizontal="center" vertical="center"/>
      <protection/>
    </xf>
    <xf numFmtId="0" fontId="5" fillId="32" borderId="51" xfId="64" applyFont="1" applyFill="1" applyBorder="1" applyAlignment="1">
      <alignment horizontal="center" vertical="center" wrapText="1"/>
      <protection/>
    </xf>
    <xf numFmtId="0" fontId="5" fillId="32" borderId="52" xfId="64" applyFont="1" applyFill="1" applyBorder="1" applyAlignment="1">
      <alignment horizontal="center" vertical="center"/>
      <protection/>
    </xf>
    <xf numFmtId="0" fontId="5" fillId="32" borderId="44" xfId="64" applyFont="1" applyFill="1" applyBorder="1" applyAlignment="1">
      <alignment horizontal="center" vertical="center"/>
      <protection/>
    </xf>
    <xf numFmtId="0" fontId="5" fillId="0" borderId="44" xfId="64" applyFont="1" applyFill="1" applyBorder="1" applyAlignment="1">
      <alignment horizontal="center" vertical="center"/>
      <protection/>
    </xf>
    <xf numFmtId="0" fontId="5" fillId="32" borderId="33" xfId="64" applyFont="1" applyFill="1" applyBorder="1" applyAlignment="1">
      <alignment horizontal="center" vertical="center" wrapText="1"/>
      <protection/>
    </xf>
    <xf numFmtId="0" fontId="4" fillId="0" borderId="51" xfId="64" applyFont="1" applyFill="1" applyBorder="1" applyAlignment="1">
      <alignment horizontal="center" vertical="center" wrapText="1"/>
      <protection/>
    </xf>
    <xf numFmtId="0" fontId="4" fillId="0" borderId="33" xfId="64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33" borderId="30" xfId="0" applyNumberFormat="1" applyFont="1" applyFill="1" applyBorder="1" applyAlignment="1">
      <alignment horizontal="left" vertical="center" shrinkToFit="1"/>
    </xf>
    <xf numFmtId="0" fontId="0" fillId="33" borderId="23" xfId="0" applyNumberFormat="1" applyFont="1" applyFill="1" applyBorder="1" applyAlignment="1">
      <alignment horizontal="left" vertical="center" shrinkToFit="1"/>
    </xf>
    <xf numFmtId="0" fontId="0" fillId="32" borderId="53" xfId="0" applyFont="1" applyFill="1" applyBorder="1" applyAlignment="1">
      <alignment horizontal="left" vertical="center" shrinkToFit="1"/>
    </xf>
    <xf numFmtId="0" fontId="0" fillId="33" borderId="54" xfId="0" applyFont="1" applyFill="1" applyBorder="1" applyAlignment="1">
      <alignment horizontal="left" vertical="center" shrinkToFit="1"/>
    </xf>
    <xf numFmtId="0" fontId="0" fillId="33" borderId="55" xfId="0" applyFont="1" applyFill="1" applyBorder="1" applyAlignment="1">
      <alignment horizontal="left" vertical="center" shrinkToFit="1"/>
    </xf>
    <xf numFmtId="0" fontId="62" fillId="0" borderId="3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distributed" vertical="center" shrinkToFit="1"/>
    </xf>
    <xf numFmtId="0" fontId="14" fillId="0" borderId="33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56" xfId="0" applyFont="1" applyFill="1" applyBorder="1" applyAlignment="1">
      <alignment horizontal="distributed" vertical="center" shrinkToFit="1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37" xfId="0" applyFont="1" applyFill="1" applyBorder="1" applyAlignment="1">
      <alignment horizontal="distributed" vertical="center" shrinkToFit="1"/>
    </xf>
    <xf numFmtId="0" fontId="63" fillId="0" borderId="58" xfId="0" applyFont="1" applyFill="1" applyBorder="1" applyAlignment="1">
      <alignment vertical="center" shrinkToFit="1"/>
    </xf>
    <xf numFmtId="0" fontId="63" fillId="0" borderId="59" xfId="0" applyFont="1" applyFill="1" applyBorder="1" applyAlignment="1">
      <alignment vertical="center" shrinkToFit="1"/>
    </xf>
    <xf numFmtId="0" fontId="61" fillId="0" borderId="60" xfId="0" applyFont="1" applyFill="1" applyBorder="1" applyAlignment="1">
      <alignment horizontal="center" vertical="center" shrinkToFit="1"/>
    </xf>
    <xf numFmtId="0" fontId="61" fillId="0" borderId="61" xfId="0" applyFont="1" applyFill="1" applyBorder="1" applyAlignment="1">
      <alignment horizontal="center" vertical="center" shrinkToFit="1"/>
    </xf>
    <xf numFmtId="0" fontId="63" fillId="0" borderId="36" xfId="0" applyFont="1" applyFill="1" applyBorder="1" applyAlignment="1">
      <alignment horizontal="distributed" vertical="center" shrinkToFit="1"/>
    </xf>
    <xf numFmtId="0" fontId="63" fillId="0" borderId="33" xfId="0" applyFont="1" applyFill="1" applyBorder="1" applyAlignment="1">
      <alignment horizontal="distributed" vertical="center" shrinkToFit="1"/>
    </xf>
    <xf numFmtId="0" fontId="63" fillId="0" borderId="21" xfId="0" applyFont="1" applyFill="1" applyBorder="1" applyAlignment="1">
      <alignment horizontal="distributed" vertical="center" shrinkToFit="1"/>
    </xf>
    <xf numFmtId="0" fontId="63" fillId="0" borderId="58" xfId="0" applyFont="1" applyFill="1" applyBorder="1" applyAlignment="1">
      <alignment horizontal="center" vertical="center" shrinkToFit="1"/>
    </xf>
    <xf numFmtId="0" fontId="63" fillId="0" borderId="59" xfId="0" applyFont="1" applyFill="1" applyBorder="1" applyAlignment="1">
      <alignment horizontal="center" vertical="center" shrinkToFit="1"/>
    </xf>
    <xf numFmtId="0" fontId="63" fillId="0" borderId="56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3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vertical="center" shrinkToFit="1"/>
    </xf>
    <xf numFmtId="0" fontId="14" fillId="0" borderId="59" xfId="0" applyFont="1" applyFill="1" applyBorder="1" applyAlignment="1">
      <alignment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right" vertical="center" shrinkToFit="1"/>
    </xf>
    <xf numFmtId="0" fontId="11" fillId="0" borderId="37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14" fillId="33" borderId="58" xfId="0" applyFont="1" applyFill="1" applyBorder="1" applyAlignment="1">
      <alignment vertical="center" shrinkToFit="1"/>
    </xf>
    <xf numFmtId="0" fontId="14" fillId="33" borderId="59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textRotation="255" shrinkToFit="1"/>
    </xf>
    <xf numFmtId="0" fontId="14" fillId="0" borderId="63" xfId="0" applyFont="1" applyFill="1" applyBorder="1" applyAlignment="1">
      <alignment horizontal="center" vertical="center" textRotation="255" shrinkToFit="1"/>
    </xf>
    <xf numFmtId="0" fontId="14" fillId="0" borderId="64" xfId="0" applyFont="1" applyFill="1" applyBorder="1" applyAlignment="1">
      <alignment horizontal="center" vertical="center" textRotation="255" shrinkToFit="1"/>
    </xf>
    <xf numFmtId="0" fontId="14" fillId="0" borderId="58" xfId="0" applyFont="1" applyFill="1" applyBorder="1" applyAlignment="1">
      <alignment vertical="center" wrapText="1"/>
    </xf>
    <xf numFmtId="0" fontId="14" fillId="0" borderId="65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horizontal="center" vertical="center" shrinkToFit="1"/>
    </xf>
    <xf numFmtId="0" fontId="0" fillId="0" borderId="36" xfId="66" applyFont="1" applyFill="1" applyBorder="1" applyAlignment="1">
      <alignment horizontal="left" vertical="center" shrinkToFit="1"/>
      <protection/>
    </xf>
    <xf numFmtId="0" fontId="0" fillId="0" borderId="56" xfId="66" applyFont="1" applyFill="1" applyBorder="1" applyAlignment="1">
      <alignment horizontal="left" vertical="center" shrinkToFit="1"/>
      <protection/>
    </xf>
    <xf numFmtId="0" fontId="11" fillId="0" borderId="21" xfId="66" applyFont="1" applyFill="1" applyBorder="1" applyAlignment="1">
      <alignment horizontal="right" vertical="center" shrinkToFit="1"/>
      <protection/>
    </xf>
    <xf numFmtId="0" fontId="11" fillId="0" borderId="37" xfId="66" applyFont="1" applyFill="1" applyBorder="1" applyAlignment="1">
      <alignment horizontal="right" vertical="center" shrinkToFit="1"/>
      <protection/>
    </xf>
    <xf numFmtId="0" fontId="14" fillId="0" borderId="58" xfId="66" applyFont="1" applyFill="1" applyBorder="1" applyAlignment="1">
      <alignment horizontal="left" vertical="center" shrinkToFit="1"/>
      <protection/>
    </xf>
    <xf numFmtId="0" fontId="14" fillId="0" borderId="65" xfId="66" applyFont="1" applyFill="1" applyBorder="1" applyAlignment="1">
      <alignment horizontal="left" vertical="center" shrinkToFit="1"/>
      <protection/>
    </xf>
    <xf numFmtId="0" fontId="11" fillId="0" borderId="60" xfId="66" applyFont="1" applyFill="1" applyBorder="1" applyAlignment="1">
      <alignment horizontal="center" vertical="center" shrinkToFit="1"/>
      <protection/>
    </xf>
    <xf numFmtId="0" fontId="11" fillId="0" borderId="61" xfId="66" applyFont="1" applyFill="1" applyBorder="1" applyAlignment="1">
      <alignment horizontal="center" vertical="center" shrinkToFit="1"/>
      <protection/>
    </xf>
    <xf numFmtId="0" fontId="0" fillId="0" borderId="36" xfId="67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59" xfId="66" applyFont="1" applyFill="1" applyBorder="1" applyAlignment="1">
      <alignment horizontal="left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 2" xfId="65"/>
    <cellStyle name="標準_政策部" xfId="66"/>
    <cellStyle name="標準_総務部 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8" customWidth="1"/>
    <col min="2" max="2" width="20.625" style="28" customWidth="1"/>
    <col min="3" max="16384" width="2.625" style="28" customWidth="1"/>
  </cols>
  <sheetData>
    <row r="3" ht="18" customHeight="1">
      <c r="B3" s="27" t="s">
        <v>127</v>
      </c>
    </row>
    <row r="5" ht="18" customHeight="1">
      <c r="B5" s="29" t="s">
        <v>130</v>
      </c>
    </row>
    <row r="6" ht="18" customHeight="1">
      <c r="B6" s="29" t="s">
        <v>131</v>
      </c>
    </row>
    <row r="7" ht="18" customHeight="1">
      <c r="B7" s="304" t="s">
        <v>132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A1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showGridLines="0" zoomScaleSheetLayoutView="75" zoomScalePageLayoutView="0" workbookViewId="0" topLeftCell="A1">
      <pane ySplit="4" topLeftCell="A137" activePane="bottomLeft" state="frozen"/>
      <selection pane="topLeft" activeCell="A54" sqref="A54:K93"/>
      <selection pane="bottomLeft" activeCell="B146" sqref="B146"/>
    </sheetView>
  </sheetViews>
  <sheetFormatPr defaultColWidth="9.00390625" defaultRowHeight="15" customHeight="1"/>
  <cols>
    <col min="1" max="1" width="8.75390625" style="126" customWidth="1"/>
    <col min="2" max="2" width="15.375" style="126" customWidth="1"/>
    <col min="3" max="8" width="6.625" style="126" customWidth="1"/>
    <col min="9" max="11" width="6.50390625" style="126" customWidth="1"/>
    <col min="12" max="16384" width="9.00390625" style="126" customWidth="1"/>
  </cols>
  <sheetData>
    <row r="1" spans="1:11" s="147" customFormat="1" ht="15" customHeight="1">
      <c r="A1" s="146" t="s">
        <v>201</v>
      </c>
      <c r="B1" s="146"/>
      <c r="C1" s="146"/>
      <c r="D1" s="146"/>
      <c r="E1" s="146"/>
      <c r="F1" s="146"/>
      <c r="G1" s="146"/>
      <c r="H1" s="146"/>
      <c r="I1" s="146"/>
      <c r="J1" s="146"/>
      <c r="K1" s="1" t="s">
        <v>128</v>
      </c>
    </row>
    <row r="2" spans="1:11" ht="1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30" customHeight="1">
      <c r="A3" s="356" t="s">
        <v>102</v>
      </c>
      <c r="B3" s="358" t="s">
        <v>0</v>
      </c>
      <c r="C3" s="360" t="s">
        <v>100</v>
      </c>
      <c r="D3" s="361"/>
      <c r="E3" s="361"/>
      <c r="F3" s="362" t="s">
        <v>101</v>
      </c>
      <c r="G3" s="358"/>
      <c r="H3" s="363"/>
      <c r="I3" s="364" t="s">
        <v>124</v>
      </c>
      <c r="J3" s="366" t="s">
        <v>126</v>
      </c>
      <c r="K3" s="368" t="s">
        <v>125</v>
      </c>
    </row>
    <row r="4" spans="1:11" ht="30" customHeight="1">
      <c r="A4" s="357"/>
      <c r="B4" s="359"/>
      <c r="C4" s="150" t="s">
        <v>1</v>
      </c>
      <c r="D4" s="149" t="s">
        <v>2</v>
      </c>
      <c r="E4" s="151" t="s">
        <v>3</v>
      </c>
      <c r="F4" s="149" t="s">
        <v>1</v>
      </c>
      <c r="G4" s="149" t="s">
        <v>2</v>
      </c>
      <c r="H4" s="151" t="s">
        <v>3</v>
      </c>
      <c r="I4" s="365"/>
      <c r="J4" s="367"/>
      <c r="K4" s="369"/>
    </row>
    <row r="5" spans="1:11" ht="15" customHeight="1">
      <c r="A5" s="152">
        <v>36261</v>
      </c>
      <c r="B5" s="153" t="s">
        <v>4</v>
      </c>
      <c r="C5" s="154">
        <v>16887</v>
      </c>
      <c r="D5" s="154">
        <v>19293</v>
      </c>
      <c r="E5" s="155">
        <v>36180</v>
      </c>
      <c r="F5" s="154">
        <v>9928</v>
      </c>
      <c r="G5" s="154">
        <v>11812</v>
      </c>
      <c r="H5" s="155">
        <v>21740</v>
      </c>
      <c r="I5" s="155">
        <v>1833</v>
      </c>
      <c r="J5" s="156">
        <v>60.09</v>
      </c>
      <c r="K5" s="157">
        <v>0.9548611111111112</v>
      </c>
    </row>
    <row r="6" spans="1:11" ht="15" customHeight="1">
      <c r="A6" s="158">
        <v>36275</v>
      </c>
      <c r="B6" s="61" t="s">
        <v>5</v>
      </c>
      <c r="C6" s="128">
        <v>16948</v>
      </c>
      <c r="D6" s="128">
        <v>19334</v>
      </c>
      <c r="E6" s="159">
        <v>36282</v>
      </c>
      <c r="F6" s="128">
        <v>9710</v>
      </c>
      <c r="G6" s="128">
        <v>11635</v>
      </c>
      <c r="H6" s="159">
        <v>21345</v>
      </c>
      <c r="I6" s="159">
        <v>1919</v>
      </c>
      <c r="J6" s="160">
        <v>58.83</v>
      </c>
      <c r="K6" s="130">
        <v>0.95</v>
      </c>
    </row>
    <row r="7" spans="1:11" ht="15" customHeight="1">
      <c r="A7" s="158">
        <v>36639</v>
      </c>
      <c r="B7" s="61" t="s">
        <v>6</v>
      </c>
      <c r="C7" s="128">
        <v>17119</v>
      </c>
      <c r="D7" s="128">
        <v>19560</v>
      </c>
      <c r="E7" s="159">
        <v>36679</v>
      </c>
      <c r="F7" s="128">
        <v>13760</v>
      </c>
      <c r="G7" s="128">
        <v>16357</v>
      </c>
      <c r="H7" s="159">
        <v>30117</v>
      </c>
      <c r="I7" s="159">
        <v>3978</v>
      </c>
      <c r="J7" s="160">
        <v>82.11</v>
      </c>
      <c r="K7" s="130">
        <v>0.052083333333333336</v>
      </c>
    </row>
    <row r="8" spans="1:11" ht="15" customHeight="1">
      <c r="A8" s="158">
        <v>36702</v>
      </c>
      <c r="B8" s="61" t="s">
        <v>112</v>
      </c>
      <c r="C8" s="128"/>
      <c r="D8" s="128"/>
      <c r="E8" s="159"/>
      <c r="F8" s="128"/>
      <c r="G8" s="128"/>
      <c r="H8" s="159"/>
      <c r="I8" s="159"/>
      <c r="J8" s="160"/>
      <c r="K8" s="130"/>
    </row>
    <row r="9" spans="1:11" ht="15" customHeight="1">
      <c r="A9" s="158"/>
      <c r="B9" s="62" t="s">
        <v>116</v>
      </c>
      <c r="C9" s="128">
        <v>17273</v>
      </c>
      <c r="D9" s="128">
        <v>19697</v>
      </c>
      <c r="E9" s="159">
        <v>36970</v>
      </c>
      <c r="F9" s="128">
        <v>12381</v>
      </c>
      <c r="G9" s="128">
        <v>14055</v>
      </c>
      <c r="H9" s="159">
        <v>26436</v>
      </c>
      <c r="I9" s="159">
        <v>3556</v>
      </c>
      <c r="J9" s="160">
        <v>71.51</v>
      </c>
      <c r="K9" s="130">
        <v>0.9861111111111112</v>
      </c>
    </row>
    <row r="10" spans="1:11" ht="15" customHeight="1">
      <c r="A10" s="158"/>
      <c r="B10" s="62" t="s">
        <v>8</v>
      </c>
      <c r="C10" s="128">
        <v>17273</v>
      </c>
      <c r="D10" s="128">
        <v>19697</v>
      </c>
      <c r="E10" s="159">
        <v>36970</v>
      </c>
      <c r="F10" s="128">
        <v>12375</v>
      </c>
      <c r="G10" s="128">
        <v>14043</v>
      </c>
      <c r="H10" s="159">
        <v>26418</v>
      </c>
      <c r="I10" s="159">
        <v>3555</v>
      </c>
      <c r="J10" s="160">
        <v>71.46</v>
      </c>
      <c r="K10" s="370">
        <v>0.1111111111111111</v>
      </c>
    </row>
    <row r="11" spans="1:11" ht="15" customHeight="1">
      <c r="A11" s="158"/>
      <c r="B11" s="63" t="s">
        <v>98</v>
      </c>
      <c r="C11" s="128">
        <v>17283</v>
      </c>
      <c r="D11" s="128">
        <v>19703</v>
      </c>
      <c r="E11" s="159">
        <v>36986</v>
      </c>
      <c r="F11" s="128">
        <v>12376</v>
      </c>
      <c r="G11" s="128">
        <v>14045</v>
      </c>
      <c r="H11" s="159">
        <v>26421</v>
      </c>
      <c r="I11" s="159">
        <v>3558</v>
      </c>
      <c r="J11" s="160">
        <v>71.44</v>
      </c>
      <c r="K11" s="370"/>
    </row>
    <row r="12" spans="1:11" ht="15" customHeight="1">
      <c r="A12" s="158">
        <v>37101</v>
      </c>
      <c r="B12" s="61" t="s">
        <v>113</v>
      </c>
      <c r="C12" s="128"/>
      <c r="D12" s="128"/>
      <c r="E12" s="159"/>
      <c r="F12" s="128"/>
      <c r="G12" s="128"/>
      <c r="H12" s="159"/>
      <c r="I12" s="159"/>
      <c r="J12" s="160"/>
      <c r="K12" s="130"/>
    </row>
    <row r="13" spans="1:11" ht="15" customHeight="1">
      <c r="A13" s="158"/>
      <c r="B13" s="62" t="s">
        <v>9</v>
      </c>
      <c r="C13" s="128">
        <v>17372</v>
      </c>
      <c r="D13" s="128">
        <v>19793</v>
      </c>
      <c r="E13" s="159">
        <v>37165</v>
      </c>
      <c r="F13" s="128">
        <v>11440</v>
      </c>
      <c r="G13" s="128">
        <v>13010</v>
      </c>
      <c r="H13" s="159">
        <v>24450</v>
      </c>
      <c r="I13" s="159">
        <v>4475</v>
      </c>
      <c r="J13" s="160">
        <v>65.79</v>
      </c>
      <c r="K13" s="130">
        <v>0.027777777777777776</v>
      </c>
    </row>
    <row r="14" spans="1:11" ht="15" customHeight="1">
      <c r="A14" s="158"/>
      <c r="B14" s="62" t="s">
        <v>8</v>
      </c>
      <c r="C14" s="128">
        <v>17372</v>
      </c>
      <c r="D14" s="128">
        <v>19793</v>
      </c>
      <c r="E14" s="159">
        <v>37165</v>
      </c>
      <c r="F14" s="128">
        <v>11449</v>
      </c>
      <c r="G14" s="128">
        <v>13034</v>
      </c>
      <c r="H14" s="159">
        <v>24483</v>
      </c>
      <c r="I14" s="159">
        <v>4511</v>
      </c>
      <c r="J14" s="160">
        <v>65.88</v>
      </c>
      <c r="K14" s="370">
        <v>0.2465277777777778</v>
      </c>
    </row>
    <row r="15" spans="1:11" ht="15" customHeight="1">
      <c r="A15" s="158"/>
      <c r="B15" s="63" t="s">
        <v>98</v>
      </c>
      <c r="C15" s="128">
        <v>17380</v>
      </c>
      <c r="D15" s="128">
        <v>19802</v>
      </c>
      <c r="E15" s="159">
        <v>37182</v>
      </c>
      <c r="F15" s="128">
        <v>11452</v>
      </c>
      <c r="G15" s="128">
        <v>13036</v>
      </c>
      <c r="H15" s="159">
        <v>24488</v>
      </c>
      <c r="I15" s="159">
        <v>4516</v>
      </c>
      <c r="J15" s="160">
        <v>65.86</v>
      </c>
      <c r="K15" s="370"/>
    </row>
    <row r="16" spans="1:11" ht="15" customHeight="1">
      <c r="A16" s="158">
        <v>37101</v>
      </c>
      <c r="B16" s="61" t="s">
        <v>10</v>
      </c>
      <c r="C16" s="128">
        <v>17241</v>
      </c>
      <c r="D16" s="128">
        <v>19652</v>
      </c>
      <c r="E16" s="159">
        <v>36893</v>
      </c>
      <c r="F16" s="128">
        <v>11432</v>
      </c>
      <c r="G16" s="128">
        <v>13013</v>
      </c>
      <c r="H16" s="159">
        <v>24445</v>
      </c>
      <c r="I16" s="159">
        <v>4467</v>
      </c>
      <c r="J16" s="160">
        <v>66.26</v>
      </c>
      <c r="K16" s="130">
        <v>0.9930555555555555</v>
      </c>
    </row>
    <row r="17" spans="1:11" ht="15" customHeight="1">
      <c r="A17" s="158">
        <v>37696</v>
      </c>
      <c r="B17" s="61" t="s">
        <v>115</v>
      </c>
      <c r="C17" s="128"/>
      <c r="D17" s="128"/>
      <c r="E17" s="159"/>
      <c r="F17" s="128"/>
      <c r="G17" s="128"/>
      <c r="H17" s="159"/>
      <c r="I17" s="159"/>
      <c r="J17" s="160"/>
      <c r="K17" s="130"/>
    </row>
    <row r="18" spans="1:11" ht="15" customHeight="1">
      <c r="A18" s="59"/>
      <c r="B18" s="64" t="s">
        <v>117</v>
      </c>
      <c r="C18" s="161">
        <v>1146</v>
      </c>
      <c r="D18" s="161">
        <v>1143</v>
      </c>
      <c r="E18" s="161">
        <v>2289</v>
      </c>
      <c r="F18" s="371" t="s">
        <v>99</v>
      </c>
      <c r="G18" s="371"/>
      <c r="H18" s="371"/>
      <c r="I18" s="371"/>
      <c r="J18" s="371"/>
      <c r="K18" s="371"/>
    </row>
    <row r="19" spans="1:11" ht="15" customHeight="1">
      <c r="A19" s="59"/>
      <c r="B19" s="64" t="s">
        <v>118</v>
      </c>
      <c r="C19" s="161">
        <v>817</v>
      </c>
      <c r="D19" s="161">
        <v>840</v>
      </c>
      <c r="E19" s="161">
        <v>1657</v>
      </c>
      <c r="F19" s="161">
        <v>606</v>
      </c>
      <c r="G19" s="161">
        <v>592</v>
      </c>
      <c r="H19" s="161">
        <v>1198</v>
      </c>
      <c r="I19" s="161">
        <v>199</v>
      </c>
      <c r="J19" s="58">
        <v>72.3</v>
      </c>
      <c r="K19" s="131">
        <v>0.8819444444444445</v>
      </c>
    </row>
    <row r="20" spans="1:11" ht="15" customHeight="1">
      <c r="A20" s="59"/>
      <c r="B20" s="64" t="s">
        <v>119</v>
      </c>
      <c r="C20" s="161">
        <v>835</v>
      </c>
      <c r="D20" s="161">
        <v>880</v>
      </c>
      <c r="E20" s="161">
        <v>1715</v>
      </c>
      <c r="F20" s="371" t="s">
        <v>99</v>
      </c>
      <c r="G20" s="371"/>
      <c r="H20" s="371"/>
      <c r="I20" s="371"/>
      <c r="J20" s="371"/>
      <c r="K20" s="371"/>
    </row>
    <row r="21" spans="1:11" ht="15" customHeight="1">
      <c r="A21" s="59"/>
      <c r="B21" s="64" t="s">
        <v>120</v>
      </c>
      <c r="C21" s="161">
        <v>697</v>
      </c>
      <c r="D21" s="161">
        <v>734</v>
      </c>
      <c r="E21" s="161">
        <v>1431</v>
      </c>
      <c r="F21" s="371" t="s">
        <v>99</v>
      </c>
      <c r="G21" s="371"/>
      <c r="H21" s="371"/>
      <c r="I21" s="371"/>
      <c r="J21" s="371"/>
      <c r="K21" s="371"/>
    </row>
    <row r="22" spans="1:11" ht="15" customHeight="1">
      <c r="A22" s="59"/>
      <c r="B22" s="64" t="s">
        <v>121</v>
      </c>
      <c r="C22" s="161">
        <v>1053</v>
      </c>
      <c r="D22" s="161">
        <v>969</v>
      </c>
      <c r="E22" s="161">
        <v>2022</v>
      </c>
      <c r="F22" s="161">
        <v>695</v>
      </c>
      <c r="G22" s="161">
        <v>599</v>
      </c>
      <c r="H22" s="161">
        <v>1294</v>
      </c>
      <c r="I22" s="161">
        <v>158</v>
      </c>
      <c r="J22" s="58">
        <v>64</v>
      </c>
      <c r="K22" s="131">
        <v>0.8847222222222223</v>
      </c>
    </row>
    <row r="23" spans="1:11" ht="15" customHeight="1">
      <c r="A23" s="59"/>
      <c r="B23" s="64" t="s">
        <v>122</v>
      </c>
      <c r="C23" s="161">
        <v>845</v>
      </c>
      <c r="D23" s="161">
        <v>712</v>
      </c>
      <c r="E23" s="161">
        <v>1557</v>
      </c>
      <c r="F23" s="371" t="s">
        <v>99</v>
      </c>
      <c r="G23" s="371"/>
      <c r="H23" s="371"/>
      <c r="I23" s="371"/>
      <c r="J23" s="371"/>
      <c r="K23" s="371"/>
    </row>
    <row r="24" spans="1:11" ht="15" customHeight="1">
      <c r="A24" s="59">
        <v>37724</v>
      </c>
      <c r="B24" s="61" t="s">
        <v>4</v>
      </c>
      <c r="C24" s="161">
        <v>17271</v>
      </c>
      <c r="D24" s="161">
        <v>19713</v>
      </c>
      <c r="E24" s="161">
        <v>36984</v>
      </c>
      <c r="F24" s="161">
        <v>9063</v>
      </c>
      <c r="G24" s="161">
        <v>10823</v>
      </c>
      <c r="H24" s="161">
        <v>19886</v>
      </c>
      <c r="I24" s="161">
        <v>2540</v>
      </c>
      <c r="J24" s="58">
        <v>53.77</v>
      </c>
      <c r="K24" s="57">
        <v>0.9305555555555555</v>
      </c>
    </row>
    <row r="25" spans="1:11" ht="15" customHeight="1">
      <c r="A25" s="59">
        <v>37738</v>
      </c>
      <c r="B25" s="61" t="s">
        <v>5</v>
      </c>
      <c r="C25" s="161">
        <v>17284</v>
      </c>
      <c r="D25" s="161">
        <v>19729</v>
      </c>
      <c r="E25" s="161">
        <v>37013</v>
      </c>
      <c r="F25" s="161">
        <v>9427</v>
      </c>
      <c r="G25" s="161">
        <v>11278</v>
      </c>
      <c r="H25" s="161">
        <v>20705</v>
      </c>
      <c r="I25" s="161">
        <v>2630</v>
      </c>
      <c r="J25" s="58">
        <v>55.94</v>
      </c>
      <c r="K25" s="57">
        <v>0.9305555555555555</v>
      </c>
    </row>
    <row r="26" spans="1:11" ht="15" customHeight="1">
      <c r="A26" s="59">
        <v>37738</v>
      </c>
      <c r="B26" s="61" t="s">
        <v>11</v>
      </c>
      <c r="C26" s="161">
        <v>17284</v>
      </c>
      <c r="D26" s="161">
        <v>19729</v>
      </c>
      <c r="E26" s="161">
        <v>37013</v>
      </c>
      <c r="F26" s="161">
        <v>9424</v>
      </c>
      <c r="G26" s="161">
        <v>11278</v>
      </c>
      <c r="H26" s="161">
        <v>20702</v>
      </c>
      <c r="I26" s="161">
        <v>2630</v>
      </c>
      <c r="J26" s="58">
        <v>55.93</v>
      </c>
      <c r="K26" s="57">
        <v>0.9548611111111112</v>
      </c>
    </row>
    <row r="27" spans="1:11" ht="15" customHeight="1">
      <c r="A27" s="59">
        <v>37934</v>
      </c>
      <c r="B27" s="61" t="s">
        <v>227</v>
      </c>
      <c r="C27" s="161"/>
      <c r="D27" s="161"/>
      <c r="E27" s="161"/>
      <c r="F27" s="161"/>
      <c r="G27" s="161"/>
      <c r="H27" s="161"/>
      <c r="I27" s="161"/>
      <c r="J27" s="58"/>
      <c r="K27" s="57"/>
    </row>
    <row r="28" spans="1:11" ht="15" customHeight="1">
      <c r="A28" s="59"/>
      <c r="B28" s="62" t="s">
        <v>116</v>
      </c>
      <c r="C28" s="161">
        <v>17504</v>
      </c>
      <c r="D28" s="161">
        <v>19920</v>
      </c>
      <c r="E28" s="161">
        <v>37424</v>
      </c>
      <c r="F28" s="161">
        <v>11922</v>
      </c>
      <c r="G28" s="161">
        <v>13576</v>
      </c>
      <c r="H28" s="161">
        <v>25498</v>
      </c>
      <c r="I28" s="161">
        <v>4641</v>
      </c>
      <c r="J28" s="58">
        <v>68.13</v>
      </c>
      <c r="K28" s="57">
        <v>0.9756944444444445</v>
      </c>
    </row>
    <row r="29" spans="1:11" ht="15" customHeight="1">
      <c r="A29" s="59"/>
      <c r="B29" s="62" t="s">
        <v>8</v>
      </c>
      <c r="C29" s="161">
        <v>17504</v>
      </c>
      <c r="D29" s="161">
        <v>19920</v>
      </c>
      <c r="E29" s="161">
        <v>37424</v>
      </c>
      <c r="F29" s="161">
        <v>11920</v>
      </c>
      <c r="G29" s="161">
        <v>13573</v>
      </c>
      <c r="H29" s="161">
        <v>25493</v>
      </c>
      <c r="I29" s="161">
        <v>4640</v>
      </c>
      <c r="J29" s="58">
        <v>68.12</v>
      </c>
      <c r="K29" s="372">
        <v>0</v>
      </c>
    </row>
    <row r="30" spans="1:11" ht="15" customHeight="1">
      <c r="A30" s="59"/>
      <c r="B30" s="63" t="s">
        <v>98</v>
      </c>
      <c r="C30" s="161">
        <v>17514</v>
      </c>
      <c r="D30" s="161">
        <v>19931</v>
      </c>
      <c r="E30" s="161">
        <v>37445</v>
      </c>
      <c r="F30" s="161">
        <v>11924</v>
      </c>
      <c r="G30" s="161">
        <v>13576</v>
      </c>
      <c r="H30" s="161">
        <v>25500</v>
      </c>
      <c r="I30" s="161">
        <v>4640</v>
      </c>
      <c r="J30" s="58">
        <v>68.1</v>
      </c>
      <c r="K30" s="372"/>
    </row>
    <row r="31" spans="1:11" ht="15" customHeight="1">
      <c r="A31" s="59"/>
      <c r="B31" s="62" t="s">
        <v>12</v>
      </c>
      <c r="C31" s="161">
        <v>17504</v>
      </c>
      <c r="D31" s="161">
        <v>19920</v>
      </c>
      <c r="E31" s="161">
        <v>37424</v>
      </c>
      <c r="F31" s="161">
        <v>11278</v>
      </c>
      <c r="G31" s="161">
        <v>12813</v>
      </c>
      <c r="H31" s="161">
        <v>24091</v>
      </c>
      <c r="I31" s="161">
        <v>4033</v>
      </c>
      <c r="J31" s="58">
        <v>64.37312954253954</v>
      </c>
      <c r="K31" s="57">
        <v>0.020833333333333332</v>
      </c>
    </row>
    <row r="32" spans="1:11" ht="15" customHeight="1">
      <c r="A32" s="59">
        <v>38102</v>
      </c>
      <c r="B32" s="127" t="s">
        <v>13</v>
      </c>
      <c r="C32" s="161">
        <v>17334</v>
      </c>
      <c r="D32" s="161">
        <v>19731</v>
      </c>
      <c r="E32" s="161">
        <v>37065</v>
      </c>
      <c r="F32" s="161">
        <v>12284</v>
      </c>
      <c r="G32" s="161">
        <v>14682</v>
      </c>
      <c r="H32" s="161">
        <v>26966</v>
      </c>
      <c r="I32" s="161">
        <v>4783</v>
      </c>
      <c r="J32" s="58">
        <v>72.75327128018347</v>
      </c>
      <c r="K32" s="57">
        <v>0.9722222222222222</v>
      </c>
    </row>
    <row r="33" spans="1:11" ht="15" customHeight="1">
      <c r="A33" s="59">
        <v>38179</v>
      </c>
      <c r="B33" s="127" t="s">
        <v>123</v>
      </c>
      <c r="C33" s="161"/>
      <c r="D33" s="161"/>
      <c r="E33" s="161"/>
      <c r="F33" s="161"/>
      <c r="G33" s="161"/>
      <c r="H33" s="161"/>
      <c r="I33" s="161"/>
      <c r="J33" s="58"/>
      <c r="K33" s="57"/>
    </row>
    <row r="34" spans="1:11" ht="15" customHeight="1">
      <c r="A34" s="59"/>
      <c r="B34" s="62" t="s">
        <v>9</v>
      </c>
      <c r="C34" s="161">
        <v>17529</v>
      </c>
      <c r="D34" s="161">
        <v>19918</v>
      </c>
      <c r="E34" s="161">
        <v>37447</v>
      </c>
      <c r="F34" s="161">
        <v>10887</v>
      </c>
      <c r="G34" s="161">
        <v>12030</v>
      </c>
      <c r="H34" s="161">
        <v>22917</v>
      </c>
      <c r="I34" s="161">
        <v>4513</v>
      </c>
      <c r="J34" s="58">
        <v>61.19849387133816</v>
      </c>
      <c r="K34" s="57">
        <v>0.9618055555555555</v>
      </c>
    </row>
    <row r="35" spans="1:11" ht="15" customHeight="1">
      <c r="A35" s="59"/>
      <c r="B35" s="62" t="s">
        <v>8</v>
      </c>
      <c r="C35" s="161">
        <v>17529</v>
      </c>
      <c r="D35" s="161">
        <v>19918</v>
      </c>
      <c r="E35" s="161">
        <v>37447</v>
      </c>
      <c r="F35" s="161">
        <v>10887</v>
      </c>
      <c r="G35" s="161">
        <v>12032</v>
      </c>
      <c r="H35" s="161">
        <v>22919</v>
      </c>
      <c r="I35" s="161">
        <v>4517</v>
      </c>
      <c r="J35" s="58">
        <v>61.20383475311774</v>
      </c>
      <c r="K35" s="372">
        <v>0.05</v>
      </c>
    </row>
    <row r="36" spans="1:11" ht="15" customHeight="1">
      <c r="A36" s="59"/>
      <c r="B36" s="63" t="s">
        <v>98</v>
      </c>
      <c r="C36" s="161">
        <v>17541</v>
      </c>
      <c r="D36" s="161">
        <v>19930</v>
      </c>
      <c r="E36" s="161">
        <v>37471</v>
      </c>
      <c r="F36" s="161">
        <v>10894</v>
      </c>
      <c r="G36" s="161">
        <v>12037</v>
      </c>
      <c r="H36" s="161">
        <v>22931</v>
      </c>
      <c r="I36" s="161">
        <v>4517</v>
      </c>
      <c r="J36" s="58">
        <v>61.1966587494329</v>
      </c>
      <c r="K36" s="372"/>
    </row>
    <row r="37" spans="1:11" ht="15" customHeight="1">
      <c r="A37" s="158">
        <v>38536</v>
      </c>
      <c r="B37" s="61" t="s">
        <v>10</v>
      </c>
      <c r="C37" s="128">
        <v>17375</v>
      </c>
      <c r="D37" s="128">
        <v>19666</v>
      </c>
      <c r="E37" s="159">
        <v>37041</v>
      </c>
      <c r="F37" s="128">
        <v>8802</v>
      </c>
      <c r="G37" s="128">
        <v>10213</v>
      </c>
      <c r="H37" s="159">
        <v>19015</v>
      </c>
      <c r="I37" s="159">
        <v>3543</v>
      </c>
      <c r="J37" s="160">
        <v>51.335007154</v>
      </c>
      <c r="K37" s="130">
        <v>0.9166666666666666</v>
      </c>
    </row>
    <row r="38" spans="1:11" ht="15" customHeight="1">
      <c r="A38" s="158">
        <v>38606</v>
      </c>
      <c r="B38" s="61" t="s">
        <v>112</v>
      </c>
      <c r="C38" s="128"/>
      <c r="D38" s="128"/>
      <c r="E38" s="159"/>
      <c r="F38" s="128"/>
      <c r="G38" s="128"/>
      <c r="H38" s="159"/>
      <c r="I38" s="159"/>
      <c r="J38" s="160"/>
      <c r="K38" s="130"/>
    </row>
    <row r="39" spans="1:11" ht="15" customHeight="1">
      <c r="A39" s="59"/>
      <c r="B39" s="62" t="s">
        <v>116</v>
      </c>
      <c r="C39" s="161">
        <v>17565</v>
      </c>
      <c r="D39" s="161">
        <v>19832</v>
      </c>
      <c r="E39" s="161">
        <v>37397</v>
      </c>
      <c r="F39" s="161">
        <v>12762</v>
      </c>
      <c r="G39" s="161">
        <v>14437</v>
      </c>
      <c r="H39" s="161">
        <v>27199</v>
      </c>
      <c r="I39" s="161">
        <v>5818</v>
      </c>
      <c r="J39" s="58">
        <v>72.73</v>
      </c>
      <c r="K39" s="57">
        <v>0.9569444444444444</v>
      </c>
    </row>
    <row r="40" spans="1:11" ht="15" customHeight="1">
      <c r="A40" s="59"/>
      <c r="B40" s="62" t="s">
        <v>8</v>
      </c>
      <c r="C40" s="161">
        <v>17565</v>
      </c>
      <c r="D40" s="161">
        <v>19832</v>
      </c>
      <c r="E40" s="161">
        <v>37397</v>
      </c>
      <c r="F40" s="161">
        <v>12762</v>
      </c>
      <c r="G40" s="161">
        <v>14436</v>
      </c>
      <c r="H40" s="161">
        <v>27198</v>
      </c>
      <c r="I40" s="161">
        <v>5821</v>
      </c>
      <c r="J40" s="58">
        <v>72.72</v>
      </c>
      <c r="K40" s="372">
        <v>0.9722222222222222</v>
      </c>
    </row>
    <row r="41" spans="1:11" ht="15" customHeight="1">
      <c r="A41" s="59"/>
      <c r="B41" s="63" t="s">
        <v>98</v>
      </c>
      <c r="C41" s="161">
        <v>17575</v>
      </c>
      <c r="D41" s="161">
        <v>19844</v>
      </c>
      <c r="E41" s="161">
        <v>37419</v>
      </c>
      <c r="F41" s="161">
        <v>12766</v>
      </c>
      <c r="G41" s="161">
        <v>14441</v>
      </c>
      <c r="H41" s="161">
        <v>27207</v>
      </c>
      <c r="I41" s="161">
        <v>5821</v>
      </c>
      <c r="J41" s="58">
        <v>72.71</v>
      </c>
      <c r="K41" s="372"/>
    </row>
    <row r="42" spans="1:11" ht="15" customHeight="1">
      <c r="A42" s="59"/>
      <c r="B42" s="62" t="s">
        <v>12</v>
      </c>
      <c r="C42" s="161">
        <v>17565</v>
      </c>
      <c r="D42" s="161">
        <v>19832</v>
      </c>
      <c r="E42" s="161">
        <v>37397</v>
      </c>
      <c r="F42" s="161">
        <v>11950</v>
      </c>
      <c r="G42" s="161">
        <v>13416</v>
      </c>
      <c r="H42" s="161">
        <v>25366</v>
      </c>
      <c r="I42" s="161">
        <v>5058</v>
      </c>
      <c r="J42" s="58">
        <v>67.83</v>
      </c>
      <c r="K42" s="57">
        <v>0.125</v>
      </c>
    </row>
    <row r="43" spans="1:11" ht="15" customHeight="1">
      <c r="A43" s="59">
        <v>38795</v>
      </c>
      <c r="B43" s="61" t="s">
        <v>115</v>
      </c>
      <c r="C43" s="161"/>
      <c r="D43" s="161"/>
      <c r="E43" s="161"/>
      <c r="F43" s="161"/>
      <c r="G43" s="161"/>
      <c r="H43" s="161"/>
      <c r="I43" s="161"/>
      <c r="J43" s="58"/>
      <c r="K43" s="57"/>
    </row>
    <row r="44" spans="1:11" ht="15" customHeight="1">
      <c r="A44" s="59"/>
      <c r="B44" s="64" t="s">
        <v>117</v>
      </c>
      <c r="C44" s="161">
        <v>1034</v>
      </c>
      <c r="D44" s="161">
        <v>1043</v>
      </c>
      <c r="E44" s="161">
        <v>2077</v>
      </c>
      <c r="F44" s="371" t="s">
        <v>99</v>
      </c>
      <c r="G44" s="371"/>
      <c r="H44" s="371"/>
      <c r="I44" s="371"/>
      <c r="J44" s="371"/>
      <c r="K44" s="371"/>
    </row>
    <row r="45" spans="1:11" ht="15" customHeight="1">
      <c r="A45" s="59"/>
      <c r="B45" s="64" t="s">
        <v>118</v>
      </c>
      <c r="C45" s="161">
        <v>769</v>
      </c>
      <c r="D45" s="161">
        <v>766</v>
      </c>
      <c r="E45" s="161">
        <v>1535</v>
      </c>
      <c r="F45" s="371" t="s">
        <v>99</v>
      </c>
      <c r="G45" s="371"/>
      <c r="H45" s="371"/>
      <c r="I45" s="371"/>
      <c r="J45" s="371"/>
      <c r="K45" s="371"/>
    </row>
    <row r="46" spans="1:11" ht="15" customHeight="1">
      <c r="A46" s="59"/>
      <c r="B46" s="64" t="s">
        <v>119</v>
      </c>
      <c r="C46" s="161">
        <v>775</v>
      </c>
      <c r="D46" s="161">
        <v>762</v>
      </c>
      <c r="E46" s="161">
        <v>1537</v>
      </c>
      <c r="F46" s="371" t="s">
        <v>99</v>
      </c>
      <c r="G46" s="371"/>
      <c r="H46" s="371"/>
      <c r="I46" s="371"/>
      <c r="J46" s="371"/>
      <c r="K46" s="371"/>
    </row>
    <row r="47" spans="1:11" ht="15" customHeight="1">
      <c r="A47" s="59"/>
      <c r="B47" s="64" t="s">
        <v>120</v>
      </c>
      <c r="C47" s="161">
        <v>608</v>
      </c>
      <c r="D47" s="161">
        <v>593</v>
      </c>
      <c r="E47" s="161">
        <v>1201</v>
      </c>
      <c r="F47" s="371" t="s">
        <v>99</v>
      </c>
      <c r="G47" s="371"/>
      <c r="H47" s="371"/>
      <c r="I47" s="371"/>
      <c r="J47" s="371"/>
      <c r="K47" s="371"/>
    </row>
    <row r="48" spans="1:11" ht="15" customHeight="1">
      <c r="A48" s="59"/>
      <c r="B48" s="64" t="s">
        <v>121</v>
      </c>
      <c r="C48" s="161">
        <v>951</v>
      </c>
      <c r="D48" s="161">
        <v>850</v>
      </c>
      <c r="E48" s="161">
        <v>1801</v>
      </c>
      <c r="F48" s="371" t="s">
        <v>99</v>
      </c>
      <c r="G48" s="371"/>
      <c r="H48" s="371"/>
      <c r="I48" s="371"/>
      <c r="J48" s="371"/>
      <c r="K48" s="371"/>
    </row>
    <row r="49" spans="1:11" ht="15" customHeight="1">
      <c r="A49" s="59"/>
      <c r="B49" s="64" t="s">
        <v>122</v>
      </c>
      <c r="C49" s="161">
        <v>802</v>
      </c>
      <c r="D49" s="161">
        <v>650</v>
      </c>
      <c r="E49" s="161">
        <v>1452</v>
      </c>
      <c r="F49" s="371" t="s">
        <v>99</v>
      </c>
      <c r="G49" s="371"/>
      <c r="H49" s="371"/>
      <c r="I49" s="371"/>
      <c r="J49" s="371"/>
      <c r="K49" s="371"/>
    </row>
    <row r="50" spans="1:11" ht="15" customHeight="1">
      <c r="A50" s="59">
        <v>39138</v>
      </c>
      <c r="B50" s="61" t="s">
        <v>5</v>
      </c>
      <c r="C50" s="161">
        <v>17422</v>
      </c>
      <c r="D50" s="161">
        <v>19680</v>
      </c>
      <c r="E50" s="161">
        <v>37102</v>
      </c>
      <c r="F50" s="161">
        <v>10236</v>
      </c>
      <c r="G50" s="161">
        <v>11892</v>
      </c>
      <c r="H50" s="161">
        <f>SUM(F50:G50)</f>
        <v>22128</v>
      </c>
      <c r="I50" s="161">
        <v>4300</v>
      </c>
      <c r="J50" s="58">
        <f>H50/E50*100</f>
        <v>59.64098970405908</v>
      </c>
      <c r="K50" s="57">
        <v>0.9236111111111112</v>
      </c>
    </row>
    <row r="51" spans="1:11" ht="15" customHeight="1">
      <c r="A51" s="59">
        <v>39180</v>
      </c>
      <c r="B51" s="61" t="s">
        <v>4</v>
      </c>
      <c r="C51" s="197">
        <v>17331</v>
      </c>
      <c r="D51" s="161">
        <v>19584</v>
      </c>
      <c r="E51" s="161">
        <v>36915</v>
      </c>
      <c r="F51" s="161">
        <v>9462</v>
      </c>
      <c r="G51" s="161">
        <v>10817</v>
      </c>
      <c r="H51" s="161">
        <f>SUM(F51:G51)</f>
        <v>20279</v>
      </c>
      <c r="I51" s="161">
        <v>4025</v>
      </c>
      <c r="J51" s="58">
        <f>H51/E51*100</f>
        <v>54.93430854666125</v>
      </c>
      <c r="K51" s="57">
        <v>0.9236111111111112</v>
      </c>
    </row>
    <row r="52" spans="1:11" ht="15" customHeight="1">
      <c r="A52" s="59">
        <v>39292</v>
      </c>
      <c r="B52" s="127" t="s">
        <v>96</v>
      </c>
      <c r="C52" s="161"/>
      <c r="D52" s="161"/>
      <c r="E52" s="161"/>
      <c r="F52" s="161"/>
      <c r="G52" s="161"/>
      <c r="H52" s="161"/>
      <c r="I52" s="161"/>
      <c r="J52" s="58"/>
      <c r="K52" s="57"/>
    </row>
    <row r="53" spans="1:11" ht="15" customHeight="1">
      <c r="A53" s="38"/>
      <c r="B53" s="62" t="s">
        <v>9</v>
      </c>
      <c r="C53" s="161">
        <v>17498</v>
      </c>
      <c r="D53" s="161">
        <v>19726</v>
      </c>
      <c r="E53" s="161">
        <v>37224</v>
      </c>
      <c r="F53" s="161">
        <v>11190</v>
      </c>
      <c r="G53" s="161">
        <v>12284</v>
      </c>
      <c r="H53" s="161">
        <v>23474</v>
      </c>
      <c r="I53" s="161">
        <v>6443</v>
      </c>
      <c r="J53" s="58">
        <v>63.061465721040186</v>
      </c>
      <c r="K53" s="372">
        <v>0.9625</v>
      </c>
    </row>
    <row r="54" spans="1:11" ht="15" customHeight="1">
      <c r="A54" s="59"/>
      <c r="B54" s="63" t="s">
        <v>98</v>
      </c>
      <c r="C54" s="161">
        <v>17508</v>
      </c>
      <c r="D54" s="161">
        <v>19741</v>
      </c>
      <c r="E54" s="161">
        <v>37249</v>
      </c>
      <c r="F54" s="161">
        <v>11193</v>
      </c>
      <c r="G54" s="161">
        <v>12288</v>
      </c>
      <c r="H54" s="161">
        <v>23481</v>
      </c>
      <c r="I54" s="161">
        <v>6450</v>
      </c>
      <c r="J54" s="58">
        <v>63.037933904265884</v>
      </c>
      <c r="K54" s="372"/>
    </row>
    <row r="55" spans="1:11" ht="15" customHeight="1">
      <c r="A55" s="59"/>
      <c r="B55" s="62" t="s">
        <v>8</v>
      </c>
      <c r="C55" s="161">
        <v>17498</v>
      </c>
      <c r="D55" s="161">
        <v>19726</v>
      </c>
      <c r="E55" s="161">
        <v>37224</v>
      </c>
      <c r="F55" s="161">
        <v>11189</v>
      </c>
      <c r="G55" s="161">
        <v>12282</v>
      </c>
      <c r="H55" s="161">
        <v>23471</v>
      </c>
      <c r="I55" s="161">
        <v>6443</v>
      </c>
      <c r="J55" s="58">
        <v>63.05340640447024</v>
      </c>
      <c r="K55" s="372">
        <v>0.1423611111111111</v>
      </c>
    </row>
    <row r="56" spans="1:11" ht="15" customHeight="1">
      <c r="A56" s="59"/>
      <c r="B56" s="63" t="s">
        <v>98</v>
      </c>
      <c r="C56" s="161">
        <v>17508</v>
      </c>
      <c r="D56" s="161">
        <v>19741</v>
      </c>
      <c r="E56" s="161">
        <v>37249</v>
      </c>
      <c r="F56" s="161">
        <v>11192</v>
      </c>
      <c r="G56" s="161">
        <v>12286</v>
      </c>
      <c r="H56" s="161">
        <v>23478</v>
      </c>
      <c r="I56" s="161">
        <v>6450</v>
      </c>
      <c r="J56" s="58">
        <v>63.02987999677844</v>
      </c>
      <c r="K56" s="372"/>
    </row>
    <row r="57" spans="1:11" ht="15" customHeight="1">
      <c r="A57" s="59">
        <v>39558</v>
      </c>
      <c r="B57" s="127" t="s">
        <v>13</v>
      </c>
      <c r="C57" s="161">
        <v>17258</v>
      </c>
      <c r="D57" s="161">
        <v>19406</v>
      </c>
      <c r="E57" s="161">
        <v>36664</v>
      </c>
      <c r="F57" s="161">
        <v>11674</v>
      </c>
      <c r="G57" s="161">
        <v>13790</v>
      </c>
      <c r="H57" s="161">
        <v>25464</v>
      </c>
      <c r="I57" s="161">
        <v>5880</v>
      </c>
      <c r="J57" s="58">
        <v>69.45232380536767</v>
      </c>
      <c r="K57" s="57">
        <v>0.9868055555555556</v>
      </c>
    </row>
    <row r="58" spans="1:11" ht="15" customHeight="1">
      <c r="A58" s="59">
        <v>39887</v>
      </c>
      <c r="B58" s="127" t="s">
        <v>114</v>
      </c>
      <c r="C58" s="161"/>
      <c r="D58" s="161"/>
      <c r="E58" s="161"/>
      <c r="F58" s="161"/>
      <c r="G58" s="161"/>
      <c r="H58" s="161"/>
      <c r="I58" s="161"/>
      <c r="J58" s="58"/>
      <c r="K58" s="57"/>
    </row>
    <row r="59" spans="1:11" ht="15" customHeight="1">
      <c r="A59" s="38"/>
      <c r="B59" s="64" t="s">
        <v>117</v>
      </c>
      <c r="C59" s="161">
        <v>972</v>
      </c>
      <c r="D59" s="161">
        <v>945</v>
      </c>
      <c r="E59" s="161">
        <v>1917</v>
      </c>
      <c r="F59" s="161">
        <v>580</v>
      </c>
      <c r="G59" s="161">
        <v>453</v>
      </c>
      <c r="H59" s="161">
        <f>SUM(F59:G59)</f>
        <v>1033</v>
      </c>
      <c r="I59" s="161">
        <v>250</v>
      </c>
      <c r="J59" s="58">
        <f>H59/E59*100</f>
        <v>53.88628064684403</v>
      </c>
      <c r="K59" s="57">
        <v>0.8805555555555555</v>
      </c>
    </row>
    <row r="60" spans="1:11" ht="15" customHeight="1">
      <c r="A60" s="59"/>
      <c r="B60" s="64" t="s">
        <v>118</v>
      </c>
      <c r="C60" s="161">
        <v>721</v>
      </c>
      <c r="D60" s="161">
        <v>701</v>
      </c>
      <c r="E60" s="161">
        <v>1422</v>
      </c>
      <c r="F60" s="371" t="s">
        <v>99</v>
      </c>
      <c r="G60" s="371"/>
      <c r="H60" s="371"/>
      <c r="I60" s="371"/>
      <c r="J60" s="371"/>
      <c r="K60" s="371"/>
    </row>
    <row r="61" spans="1:11" ht="15" customHeight="1">
      <c r="A61" s="59"/>
      <c r="B61" s="64" t="s">
        <v>119</v>
      </c>
      <c r="C61" s="161">
        <v>753</v>
      </c>
      <c r="D61" s="161">
        <v>726</v>
      </c>
      <c r="E61" s="161">
        <v>1479</v>
      </c>
      <c r="F61" s="371" t="s">
        <v>99</v>
      </c>
      <c r="G61" s="371"/>
      <c r="H61" s="371"/>
      <c r="I61" s="371"/>
      <c r="J61" s="371"/>
      <c r="K61" s="371"/>
    </row>
    <row r="62" spans="1:11" ht="15" customHeight="1">
      <c r="A62" s="59"/>
      <c r="B62" s="64" t="s">
        <v>120</v>
      </c>
      <c r="C62" s="161">
        <v>563</v>
      </c>
      <c r="D62" s="161">
        <v>546</v>
      </c>
      <c r="E62" s="161">
        <v>1109</v>
      </c>
      <c r="F62" s="371" t="s">
        <v>99</v>
      </c>
      <c r="G62" s="371"/>
      <c r="H62" s="371"/>
      <c r="I62" s="371"/>
      <c r="J62" s="371"/>
      <c r="K62" s="371"/>
    </row>
    <row r="63" spans="1:11" ht="15" customHeight="1">
      <c r="A63" s="59"/>
      <c r="B63" s="64" t="s">
        <v>121</v>
      </c>
      <c r="C63" s="161">
        <v>920</v>
      </c>
      <c r="D63" s="161">
        <v>801</v>
      </c>
      <c r="E63" s="161">
        <v>1721</v>
      </c>
      <c r="F63" s="371" t="s">
        <v>99</v>
      </c>
      <c r="G63" s="371"/>
      <c r="H63" s="371"/>
      <c r="I63" s="371"/>
      <c r="J63" s="371"/>
      <c r="K63" s="371"/>
    </row>
    <row r="64" spans="1:11" ht="15" customHeight="1">
      <c r="A64" s="59"/>
      <c r="B64" s="64" t="s">
        <v>122</v>
      </c>
      <c r="C64" s="161">
        <v>692</v>
      </c>
      <c r="D64" s="161">
        <v>535</v>
      </c>
      <c r="E64" s="161">
        <v>1227</v>
      </c>
      <c r="F64" s="371" t="s">
        <v>99</v>
      </c>
      <c r="G64" s="371"/>
      <c r="H64" s="371"/>
      <c r="I64" s="371"/>
      <c r="J64" s="371"/>
      <c r="K64" s="371"/>
    </row>
    <row r="65" spans="1:11" ht="15" customHeight="1">
      <c r="A65" s="158">
        <v>39999</v>
      </c>
      <c r="B65" s="61" t="s">
        <v>10</v>
      </c>
      <c r="C65" s="128">
        <v>17141</v>
      </c>
      <c r="D65" s="128">
        <v>19284</v>
      </c>
      <c r="E65" s="161">
        <v>36425</v>
      </c>
      <c r="F65" s="128">
        <v>8829</v>
      </c>
      <c r="G65" s="128">
        <v>10172</v>
      </c>
      <c r="H65" s="161">
        <v>19001</v>
      </c>
      <c r="I65" s="159">
        <v>4968</v>
      </c>
      <c r="J65" s="58">
        <v>52.16472203157172</v>
      </c>
      <c r="K65" s="130">
        <v>0.9444444444444445</v>
      </c>
    </row>
    <row r="66" spans="1:11" ht="15" customHeight="1">
      <c r="A66" s="59">
        <v>40055</v>
      </c>
      <c r="B66" s="127" t="s">
        <v>228</v>
      </c>
      <c r="C66" s="128"/>
      <c r="D66" s="128"/>
      <c r="E66" s="161"/>
      <c r="F66" s="128"/>
      <c r="G66" s="128"/>
      <c r="H66" s="161"/>
      <c r="I66" s="159"/>
      <c r="J66" s="58"/>
      <c r="K66" s="130"/>
    </row>
    <row r="67" spans="1:11" ht="15" customHeight="1">
      <c r="A67" s="38"/>
      <c r="B67" s="62" t="s">
        <v>7</v>
      </c>
      <c r="C67" s="161">
        <v>17316</v>
      </c>
      <c r="D67" s="161">
        <v>19417</v>
      </c>
      <c r="E67" s="161">
        <v>36733</v>
      </c>
      <c r="F67" s="161">
        <v>12843</v>
      </c>
      <c r="G67" s="161">
        <v>14129</v>
      </c>
      <c r="H67" s="161">
        <v>26972</v>
      </c>
      <c r="I67" s="161">
        <v>8526</v>
      </c>
      <c r="J67" s="58">
        <v>73.42716358587647</v>
      </c>
      <c r="K67" s="372">
        <v>0.9958333333333332</v>
      </c>
    </row>
    <row r="68" spans="1:11" ht="15" customHeight="1">
      <c r="A68" s="59"/>
      <c r="B68" s="63" t="s">
        <v>98</v>
      </c>
      <c r="C68" s="161">
        <v>17327</v>
      </c>
      <c r="D68" s="161">
        <v>19432</v>
      </c>
      <c r="E68" s="161">
        <v>36759</v>
      </c>
      <c r="F68" s="161">
        <v>12847</v>
      </c>
      <c r="G68" s="161">
        <v>14132</v>
      </c>
      <c r="H68" s="161">
        <v>26979</v>
      </c>
      <c r="I68" s="161">
        <v>8533</v>
      </c>
      <c r="J68" s="58">
        <v>73.39427079082674</v>
      </c>
      <c r="K68" s="372"/>
    </row>
    <row r="69" spans="1:11" ht="15" customHeight="1">
      <c r="A69" s="59"/>
      <c r="B69" s="62" t="s">
        <v>8</v>
      </c>
      <c r="C69" s="161">
        <v>17316</v>
      </c>
      <c r="D69" s="161">
        <v>19417</v>
      </c>
      <c r="E69" s="161">
        <v>36733</v>
      </c>
      <c r="F69" s="161">
        <v>12844</v>
      </c>
      <c r="G69" s="161">
        <v>14126</v>
      </c>
      <c r="H69" s="161">
        <v>26970</v>
      </c>
      <c r="I69" s="161">
        <v>8527</v>
      </c>
      <c r="J69" s="58">
        <v>73.42171889037105</v>
      </c>
      <c r="K69" s="372">
        <v>0.001388888888888889</v>
      </c>
    </row>
    <row r="70" spans="1:11" ht="15" customHeight="1">
      <c r="A70" s="59"/>
      <c r="B70" s="63" t="s">
        <v>98</v>
      </c>
      <c r="C70" s="161">
        <v>17327</v>
      </c>
      <c r="D70" s="161">
        <v>19432</v>
      </c>
      <c r="E70" s="161">
        <v>36759</v>
      </c>
      <c r="F70" s="161">
        <v>12848</v>
      </c>
      <c r="G70" s="161">
        <v>14129</v>
      </c>
      <c r="H70" s="161">
        <v>26977</v>
      </c>
      <c r="I70" s="161">
        <v>8534</v>
      </c>
      <c r="J70" s="58">
        <v>73.38882994640768</v>
      </c>
      <c r="K70" s="372"/>
    </row>
    <row r="71" spans="1:11" ht="15" customHeight="1">
      <c r="A71" s="41"/>
      <c r="B71" s="42" t="s">
        <v>12</v>
      </c>
      <c r="C71" s="161">
        <v>17316</v>
      </c>
      <c r="D71" s="161">
        <v>19417</v>
      </c>
      <c r="E71" s="161">
        <v>36733</v>
      </c>
      <c r="F71" s="161">
        <v>12209</v>
      </c>
      <c r="G71" s="161">
        <v>13441</v>
      </c>
      <c r="H71" s="161">
        <v>25650</v>
      </c>
      <c r="I71" s="161">
        <v>7575</v>
      </c>
      <c r="J71" s="58">
        <v>69.82821985680451</v>
      </c>
      <c r="K71" s="57">
        <v>0.06736111111111111</v>
      </c>
    </row>
    <row r="72" spans="1:11" ht="15" customHeight="1">
      <c r="A72" s="59">
        <v>40370</v>
      </c>
      <c r="B72" s="127" t="s">
        <v>96</v>
      </c>
      <c r="C72" s="163"/>
      <c r="D72" s="163"/>
      <c r="E72" s="164"/>
      <c r="F72" s="163"/>
      <c r="G72" s="163"/>
      <c r="H72" s="164"/>
      <c r="I72" s="165"/>
      <c r="J72" s="44"/>
      <c r="K72" s="44"/>
    </row>
    <row r="73" spans="1:11" ht="15" customHeight="1">
      <c r="A73" s="38"/>
      <c r="B73" s="62" t="s">
        <v>9</v>
      </c>
      <c r="C73" s="161">
        <v>17185</v>
      </c>
      <c r="D73" s="161">
        <v>19359</v>
      </c>
      <c r="E73" s="161">
        <v>36544</v>
      </c>
      <c r="F73" s="161">
        <v>10864</v>
      </c>
      <c r="G73" s="161">
        <v>11761</v>
      </c>
      <c r="H73" s="161">
        <v>22625</v>
      </c>
      <c r="I73" s="161">
        <v>6791</v>
      </c>
      <c r="J73" s="58">
        <v>61.91166812609457</v>
      </c>
      <c r="K73" s="372">
        <v>0.9881944444444444</v>
      </c>
    </row>
    <row r="74" spans="1:11" ht="15" customHeight="1">
      <c r="A74" s="59"/>
      <c r="B74" s="63" t="s">
        <v>98</v>
      </c>
      <c r="C74" s="161">
        <v>17197</v>
      </c>
      <c r="D74" s="161">
        <v>19372</v>
      </c>
      <c r="E74" s="161">
        <v>36569</v>
      </c>
      <c r="F74" s="161">
        <v>10868</v>
      </c>
      <c r="G74" s="161">
        <v>11765</v>
      </c>
      <c r="H74" s="161">
        <v>22633</v>
      </c>
      <c r="I74" s="161">
        <v>6799</v>
      </c>
      <c r="J74" s="58">
        <v>61.89121933878422</v>
      </c>
      <c r="K74" s="372"/>
    </row>
    <row r="75" spans="1:11" ht="15" customHeight="1">
      <c r="A75" s="59"/>
      <c r="B75" s="62" t="s">
        <v>8</v>
      </c>
      <c r="C75" s="161">
        <v>17185</v>
      </c>
      <c r="D75" s="161">
        <v>19359</v>
      </c>
      <c r="E75" s="161">
        <v>36544</v>
      </c>
      <c r="F75" s="161">
        <v>10863</v>
      </c>
      <c r="G75" s="161">
        <v>11759</v>
      </c>
      <c r="H75" s="161">
        <v>22622</v>
      </c>
      <c r="I75" s="161">
        <v>6791</v>
      </c>
      <c r="J75" s="58">
        <v>61.9034588441331</v>
      </c>
      <c r="K75" s="372">
        <v>0.11041666666666666</v>
      </c>
    </row>
    <row r="76" spans="1:11" ht="15" customHeight="1">
      <c r="A76" s="59"/>
      <c r="B76" s="63" t="s">
        <v>98</v>
      </c>
      <c r="C76" s="161">
        <v>17197</v>
      </c>
      <c r="D76" s="161">
        <v>19372</v>
      </c>
      <c r="E76" s="161">
        <v>36569</v>
      </c>
      <c r="F76" s="161">
        <v>10867</v>
      </c>
      <c r="G76" s="161">
        <v>11763</v>
      </c>
      <c r="H76" s="161">
        <v>22630</v>
      </c>
      <c r="I76" s="161">
        <v>6799</v>
      </c>
      <c r="J76" s="58">
        <v>61.88301566900927</v>
      </c>
      <c r="K76" s="372"/>
    </row>
    <row r="77" spans="1:11" ht="15" customHeight="1">
      <c r="A77" s="59">
        <v>40594</v>
      </c>
      <c r="B77" s="61" t="s">
        <v>5</v>
      </c>
      <c r="C77" s="161">
        <v>17041</v>
      </c>
      <c r="D77" s="161">
        <v>19183</v>
      </c>
      <c r="E77" s="161">
        <v>36224</v>
      </c>
      <c r="F77" s="161">
        <v>8165</v>
      </c>
      <c r="G77" s="161">
        <v>9385</v>
      </c>
      <c r="H77" s="161">
        <v>17550</v>
      </c>
      <c r="I77" s="161">
        <v>4690</v>
      </c>
      <c r="J77" s="58">
        <v>48.44854240282685</v>
      </c>
      <c r="K77" s="57">
        <v>0.9222222222222222</v>
      </c>
    </row>
    <row r="78" spans="1:11" ht="15" customHeight="1">
      <c r="A78" s="59">
        <v>40643</v>
      </c>
      <c r="B78" s="61" t="s">
        <v>4</v>
      </c>
      <c r="C78" s="161">
        <v>16963</v>
      </c>
      <c r="D78" s="161">
        <v>19099</v>
      </c>
      <c r="E78" s="161">
        <v>36062</v>
      </c>
      <c r="F78" s="161">
        <v>7469</v>
      </c>
      <c r="G78" s="161">
        <v>8410</v>
      </c>
      <c r="H78" s="161">
        <v>15879</v>
      </c>
      <c r="I78" s="161">
        <v>4350</v>
      </c>
      <c r="J78" s="58">
        <v>44.032499584049695</v>
      </c>
      <c r="K78" s="57">
        <v>0.91875</v>
      </c>
    </row>
    <row r="79" spans="1:11" ht="15" customHeight="1">
      <c r="A79" s="59">
        <v>40986</v>
      </c>
      <c r="B79" s="127" t="s">
        <v>114</v>
      </c>
      <c r="C79" s="40"/>
      <c r="D79" s="40"/>
      <c r="E79" s="40"/>
      <c r="F79" s="40"/>
      <c r="G79" s="40"/>
      <c r="H79" s="40"/>
      <c r="I79" s="40"/>
      <c r="J79" s="58"/>
      <c r="K79" s="57"/>
    </row>
    <row r="80" spans="1:11" ht="15" customHeight="1">
      <c r="A80" s="38"/>
      <c r="B80" s="64" t="s">
        <v>117</v>
      </c>
      <c r="C80" s="39">
        <v>861</v>
      </c>
      <c r="D80" s="40">
        <v>786</v>
      </c>
      <c r="E80" s="40">
        <v>1647</v>
      </c>
      <c r="F80" s="373" t="s">
        <v>99</v>
      </c>
      <c r="G80" s="373"/>
      <c r="H80" s="373"/>
      <c r="I80" s="373"/>
      <c r="J80" s="373"/>
      <c r="K80" s="373"/>
    </row>
    <row r="81" spans="1:11" ht="15" customHeight="1">
      <c r="A81" s="59"/>
      <c r="B81" s="64" t="s">
        <v>118</v>
      </c>
      <c r="C81" s="39">
        <v>652</v>
      </c>
      <c r="D81" s="40">
        <v>608</v>
      </c>
      <c r="E81" s="40">
        <v>1260</v>
      </c>
      <c r="F81" s="373" t="s">
        <v>99</v>
      </c>
      <c r="G81" s="373"/>
      <c r="H81" s="373"/>
      <c r="I81" s="373"/>
      <c r="J81" s="373"/>
      <c r="K81" s="373"/>
    </row>
    <row r="82" spans="1:11" ht="15" customHeight="1">
      <c r="A82" s="59"/>
      <c r="B82" s="64" t="s">
        <v>119</v>
      </c>
      <c r="C82" s="39">
        <v>677</v>
      </c>
      <c r="D82" s="40">
        <v>635</v>
      </c>
      <c r="E82" s="40">
        <v>1312</v>
      </c>
      <c r="F82" s="373" t="s">
        <v>99</v>
      </c>
      <c r="G82" s="373"/>
      <c r="H82" s="373"/>
      <c r="I82" s="373"/>
      <c r="J82" s="373"/>
      <c r="K82" s="373"/>
    </row>
    <row r="83" spans="1:11" ht="15" customHeight="1">
      <c r="A83" s="59"/>
      <c r="B83" s="64" t="s">
        <v>120</v>
      </c>
      <c r="C83" s="39">
        <v>535</v>
      </c>
      <c r="D83" s="40">
        <v>510</v>
      </c>
      <c r="E83" s="40">
        <v>1045</v>
      </c>
      <c r="F83" s="373" t="s">
        <v>99</v>
      </c>
      <c r="G83" s="373"/>
      <c r="H83" s="373"/>
      <c r="I83" s="373"/>
      <c r="J83" s="373"/>
      <c r="K83" s="373"/>
    </row>
    <row r="84" spans="1:11" ht="15" customHeight="1">
      <c r="A84" s="59"/>
      <c r="B84" s="64" t="s">
        <v>121</v>
      </c>
      <c r="C84" s="39">
        <v>824</v>
      </c>
      <c r="D84" s="40">
        <v>673</v>
      </c>
      <c r="E84" s="40">
        <v>1497</v>
      </c>
      <c r="F84" s="373" t="s">
        <v>99</v>
      </c>
      <c r="G84" s="373"/>
      <c r="H84" s="373"/>
      <c r="I84" s="373"/>
      <c r="J84" s="373"/>
      <c r="K84" s="373"/>
    </row>
    <row r="85" spans="1:11" ht="15" customHeight="1">
      <c r="A85" s="59"/>
      <c r="B85" s="64" t="s">
        <v>122</v>
      </c>
      <c r="C85" s="39">
        <v>567</v>
      </c>
      <c r="D85" s="40">
        <v>435</v>
      </c>
      <c r="E85" s="40">
        <v>1002</v>
      </c>
      <c r="F85" s="373" t="s">
        <v>99</v>
      </c>
      <c r="G85" s="373"/>
      <c r="H85" s="373"/>
      <c r="I85" s="373"/>
      <c r="J85" s="373"/>
      <c r="K85" s="373"/>
    </row>
    <row r="86" spans="1:11" ht="15" customHeight="1">
      <c r="A86" s="59">
        <v>41021</v>
      </c>
      <c r="B86" s="61" t="s">
        <v>6</v>
      </c>
      <c r="C86" s="39">
        <v>16916</v>
      </c>
      <c r="D86" s="40">
        <v>18998</v>
      </c>
      <c r="E86" s="40">
        <v>35914</v>
      </c>
      <c r="F86" s="40">
        <v>10685</v>
      </c>
      <c r="G86" s="40">
        <v>12554</v>
      </c>
      <c r="H86" s="40">
        <f>SUM(F86:G86)</f>
        <v>23239</v>
      </c>
      <c r="I86" s="40">
        <v>7512</v>
      </c>
      <c r="J86" s="58">
        <f>H86/E86*100</f>
        <v>64.7073564626608</v>
      </c>
      <c r="K86" s="57">
        <v>0.9597222222222223</v>
      </c>
    </row>
    <row r="87" spans="1:11" s="2" customFormat="1" ht="15" customHeight="1">
      <c r="A87" s="139">
        <v>41259</v>
      </c>
      <c r="B87" s="143" t="s">
        <v>228</v>
      </c>
      <c r="C87" s="166"/>
      <c r="D87" s="166"/>
      <c r="E87" s="3"/>
      <c r="F87" s="166"/>
      <c r="G87" s="166"/>
      <c r="H87" s="3"/>
      <c r="I87" s="37"/>
      <c r="J87" s="167"/>
      <c r="K87" s="168"/>
    </row>
    <row r="88" spans="1:11" s="2" customFormat="1" ht="15" customHeight="1">
      <c r="A88" s="38"/>
      <c r="B88" s="62" t="s">
        <v>7</v>
      </c>
      <c r="C88" s="39">
        <v>17097</v>
      </c>
      <c r="D88" s="40">
        <v>19152</v>
      </c>
      <c r="E88" s="40">
        <v>36249</v>
      </c>
      <c r="F88" s="40">
        <v>11315</v>
      </c>
      <c r="G88" s="40">
        <v>12157</v>
      </c>
      <c r="H88" s="40">
        <v>23472</v>
      </c>
      <c r="I88" s="40">
        <v>7418</v>
      </c>
      <c r="J88" s="58">
        <v>64.75</v>
      </c>
      <c r="K88" s="372">
        <v>0.9513888888888888</v>
      </c>
    </row>
    <row r="89" spans="1:11" s="2" customFormat="1" ht="15" customHeight="1">
      <c r="A89" s="59"/>
      <c r="B89" s="63" t="s">
        <v>98</v>
      </c>
      <c r="C89" s="39">
        <v>17111</v>
      </c>
      <c r="D89" s="40">
        <v>19166</v>
      </c>
      <c r="E89" s="40">
        <v>36277</v>
      </c>
      <c r="F89" s="40">
        <v>11318</v>
      </c>
      <c r="G89" s="40">
        <v>12162</v>
      </c>
      <c r="H89" s="40">
        <v>23480</v>
      </c>
      <c r="I89" s="40">
        <v>7426</v>
      </c>
      <c r="J89" s="58">
        <v>64.72</v>
      </c>
      <c r="K89" s="372"/>
    </row>
    <row r="90" spans="1:11" s="2" customFormat="1" ht="15" customHeight="1">
      <c r="A90" s="59"/>
      <c r="B90" s="62" t="s">
        <v>8</v>
      </c>
      <c r="C90" s="39">
        <v>17097</v>
      </c>
      <c r="D90" s="40">
        <v>19152</v>
      </c>
      <c r="E90" s="40">
        <v>36249</v>
      </c>
      <c r="F90" s="40">
        <v>11313</v>
      </c>
      <c r="G90" s="40">
        <v>12154</v>
      </c>
      <c r="H90" s="40">
        <v>23467</v>
      </c>
      <c r="I90" s="40">
        <v>7417</v>
      </c>
      <c r="J90" s="58">
        <v>64.74</v>
      </c>
      <c r="K90" s="372">
        <v>0.96875</v>
      </c>
    </row>
    <row r="91" spans="1:11" s="2" customFormat="1" ht="15" customHeight="1">
      <c r="A91" s="59"/>
      <c r="B91" s="63" t="s">
        <v>98</v>
      </c>
      <c r="C91" s="39">
        <v>17111</v>
      </c>
      <c r="D91" s="40">
        <v>19166</v>
      </c>
      <c r="E91" s="40">
        <v>36277</v>
      </c>
      <c r="F91" s="40">
        <v>11316</v>
      </c>
      <c r="G91" s="40">
        <v>12159</v>
      </c>
      <c r="H91" s="40">
        <v>23475</v>
      </c>
      <c r="I91" s="40">
        <v>7425</v>
      </c>
      <c r="J91" s="58">
        <v>64.71</v>
      </c>
      <c r="K91" s="372"/>
    </row>
    <row r="92" spans="1:11" s="2" customFormat="1" ht="15" customHeight="1">
      <c r="A92" s="41"/>
      <c r="B92" s="42" t="s">
        <v>12</v>
      </c>
      <c r="C92" s="39">
        <v>17097</v>
      </c>
      <c r="D92" s="40">
        <v>19152</v>
      </c>
      <c r="E92" s="40">
        <v>36249</v>
      </c>
      <c r="F92" s="40">
        <v>10760</v>
      </c>
      <c r="G92" s="40">
        <v>11606</v>
      </c>
      <c r="H92" s="40">
        <v>22366</v>
      </c>
      <c r="I92" s="40">
        <v>6308</v>
      </c>
      <c r="J92" s="58">
        <v>61.7</v>
      </c>
      <c r="K92" s="57">
        <v>0.9756944444444445</v>
      </c>
    </row>
    <row r="93" spans="1:11" s="2" customFormat="1" ht="15" customHeight="1">
      <c r="A93" s="59">
        <v>41476</v>
      </c>
      <c r="B93" s="61" t="s">
        <v>10</v>
      </c>
      <c r="C93" s="39">
        <v>16882</v>
      </c>
      <c r="D93" s="40">
        <v>18950</v>
      </c>
      <c r="E93" s="40">
        <v>35832</v>
      </c>
      <c r="F93" s="40">
        <v>10331</v>
      </c>
      <c r="G93" s="40">
        <v>11212</v>
      </c>
      <c r="H93" s="40">
        <v>21543</v>
      </c>
      <c r="I93" s="40">
        <v>7667</v>
      </c>
      <c r="J93" s="58">
        <v>60.12</v>
      </c>
      <c r="K93" s="57">
        <v>0.9444444444444445</v>
      </c>
    </row>
    <row r="94" spans="1:11" s="2" customFormat="1" ht="15" customHeight="1">
      <c r="A94" s="59">
        <v>41476</v>
      </c>
      <c r="B94" s="198" t="s">
        <v>96</v>
      </c>
      <c r="C94" s="169"/>
      <c r="D94" s="163"/>
      <c r="E94" s="43"/>
      <c r="F94" s="163"/>
      <c r="G94" s="163"/>
      <c r="H94" s="43"/>
      <c r="I94" s="165"/>
      <c r="J94" s="44"/>
      <c r="K94" s="44"/>
    </row>
    <row r="95" spans="1:11" s="2" customFormat="1" ht="15" customHeight="1">
      <c r="A95" s="38"/>
      <c r="B95" s="195" t="s">
        <v>9</v>
      </c>
      <c r="C95" s="39">
        <v>17018</v>
      </c>
      <c r="D95" s="40">
        <v>19065</v>
      </c>
      <c r="E95" s="40">
        <v>36083</v>
      </c>
      <c r="F95" s="40">
        <v>10341</v>
      </c>
      <c r="G95" s="40">
        <v>11216</v>
      </c>
      <c r="H95" s="40">
        <v>21557</v>
      </c>
      <c r="I95" s="40">
        <v>7964</v>
      </c>
      <c r="J95" s="58">
        <v>59.74</v>
      </c>
      <c r="K95" s="372">
        <v>0.9826388888888888</v>
      </c>
    </row>
    <row r="96" spans="1:11" s="2" customFormat="1" ht="15" customHeight="1">
      <c r="A96" s="59"/>
      <c r="B96" s="196" t="s">
        <v>98</v>
      </c>
      <c r="C96" s="39">
        <v>17035</v>
      </c>
      <c r="D96" s="40">
        <v>19079</v>
      </c>
      <c r="E96" s="40">
        <v>36114</v>
      </c>
      <c r="F96" s="40">
        <v>10343</v>
      </c>
      <c r="G96" s="40">
        <v>11218</v>
      </c>
      <c r="H96" s="40">
        <v>21561</v>
      </c>
      <c r="I96" s="40">
        <v>7968</v>
      </c>
      <c r="J96" s="58">
        <v>59.7</v>
      </c>
      <c r="K96" s="372"/>
    </row>
    <row r="97" spans="1:11" s="2" customFormat="1" ht="15" customHeight="1">
      <c r="A97" s="59"/>
      <c r="B97" s="195" t="s">
        <v>8</v>
      </c>
      <c r="C97" s="39">
        <v>17018</v>
      </c>
      <c r="D97" s="40">
        <v>19065</v>
      </c>
      <c r="E97" s="40">
        <v>36083</v>
      </c>
      <c r="F97" s="40">
        <v>10340</v>
      </c>
      <c r="G97" s="40">
        <v>11217</v>
      </c>
      <c r="H97" s="40">
        <v>21557</v>
      </c>
      <c r="I97" s="40">
        <v>7965</v>
      </c>
      <c r="J97" s="58">
        <v>59.74</v>
      </c>
      <c r="K97" s="372">
        <v>0.034722222222222224</v>
      </c>
    </row>
    <row r="98" spans="1:11" s="2" customFormat="1" ht="15" customHeight="1">
      <c r="A98" s="59"/>
      <c r="B98" s="196" t="s">
        <v>98</v>
      </c>
      <c r="C98" s="39">
        <v>17035</v>
      </c>
      <c r="D98" s="40">
        <v>19079</v>
      </c>
      <c r="E98" s="40">
        <v>36114</v>
      </c>
      <c r="F98" s="40">
        <v>10342</v>
      </c>
      <c r="G98" s="40">
        <v>11219</v>
      </c>
      <c r="H98" s="40">
        <v>21561</v>
      </c>
      <c r="I98" s="40">
        <v>7969</v>
      </c>
      <c r="J98" s="58">
        <v>59.7</v>
      </c>
      <c r="K98" s="372"/>
    </row>
    <row r="99" spans="1:11" ht="15" customHeight="1">
      <c r="A99" s="59">
        <v>41987</v>
      </c>
      <c r="B99" s="61" t="s">
        <v>222</v>
      </c>
      <c r="C99" s="40"/>
      <c r="D99" s="40"/>
      <c r="E99" s="40"/>
      <c r="F99" s="40"/>
      <c r="G99" s="40"/>
      <c r="H99" s="40"/>
      <c r="I99" s="40"/>
      <c r="J99" s="58"/>
      <c r="K99" s="57"/>
    </row>
    <row r="100" spans="1:11" ht="15" customHeight="1">
      <c r="A100" s="59"/>
      <c r="B100" s="62" t="s">
        <v>7</v>
      </c>
      <c r="C100" s="40">
        <v>16902</v>
      </c>
      <c r="D100" s="40">
        <v>18870</v>
      </c>
      <c r="E100" s="40">
        <v>35772</v>
      </c>
      <c r="F100" s="40">
        <v>9906</v>
      </c>
      <c r="G100" s="40">
        <v>10581</v>
      </c>
      <c r="H100" s="40">
        <v>20487</v>
      </c>
      <c r="I100" s="40">
        <v>7542</v>
      </c>
      <c r="J100" s="58">
        <v>57.27</v>
      </c>
      <c r="K100" s="372">
        <v>0.9555555555555556</v>
      </c>
    </row>
    <row r="101" spans="1:11" ht="15" customHeight="1">
      <c r="A101" s="59"/>
      <c r="B101" s="63" t="s">
        <v>98</v>
      </c>
      <c r="C101" s="40">
        <v>16915</v>
      </c>
      <c r="D101" s="40">
        <v>18882</v>
      </c>
      <c r="E101" s="40">
        <v>35797</v>
      </c>
      <c r="F101" s="40">
        <v>9908</v>
      </c>
      <c r="G101" s="40">
        <v>10583</v>
      </c>
      <c r="H101" s="40">
        <v>20491</v>
      </c>
      <c r="I101" s="40">
        <v>7546</v>
      </c>
      <c r="J101" s="58">
        <v>57.24</v>
      </c>
      <c r="K101" s="372"/>
    </row>
    <row r="102" spans="1:11" ht="15" customHeight="1">
      <c r="A102" s="59"/>
      <c r="B102" s="62" t="s">
        <v>8</v>
      </c>
      <c r="C102" s="40">
        <v>16902</v>
      </c>
      <c r="D102" s="40">
        <v>18870</v>
      </c>
      <c r="E102" s="40">
        <v>35772</v>
      </c>
      <c r="F102" s="40">
        <v>9907</v>
      </c>
      <c r="G102" s="40">
        <v>10582</v>
      </c>
      <c r="H102" s="40">
        <v>20489</v>
      </c>
      <c r="I102" s="40">
        <v>7543</v>
      </c>
      <c r="J102" s="58">
        <v>57.28</v>
      </c>
      <c r="K102" s="372">
        <v>0.9444444444444445</v>
      </c>
    </row>
    <row r="103" spans="1:11" ht="15" customHeight="1">
      <c r="A103" s="59"/>
      <c r="B103" s="63" t="s">
        <v>98</v>
      </c>
      <c r="C103" s="40">
        <v>16915</v>
      </c>
      <c r="D103" s="40">
        <v>18882</v>
      </c>
      <c r="E103" s="40">
        <v>35772</v>
      </c>
      <c r="F103" s="40">
        <v>9909</v>
      </c>
      <c r="G103" s="40">
        <v>10584</v>
      </c>
      <c r="H103" s="40">
        <v>20493</v>
      </c>
      <c r="I103" s="40">
        <v>7547</v>
      </c>
      <c r="J103" s="58">
        <v>57.25</v>
      </c>
      <c r="K103" s="372"/>
    </row>
    <row r="104" spans="1:11" ht="15" customHeight="1">
      <c r="A104" s="59"/>
      <c r="B104" s="61" t="s">
        <v>171</v>
      </c>
      <c r="C104" s="40">
        <v>16902</v>
      </c>
      <c r="D104" s="40">
        <v>18870</v>
      </c>
      <c r="E104" s="40">
        <v>35772</v>
      </c>
      <c r="F104" s="40">
        <v>9395</v>
      </c>
      <c r="G104" s="40">
        <v>10059</v>
      </c>
      <c r="H104" s="40">
        <v>19454</v>
      </c>
      <c r="I104" s="40">
        <v>6440</v>
      </c>
      <c r="J104" s="58">
        <v>54.38</v>
      </c>
      <c r="K104" s="57">
        <v>0.9618055555555555</v>
      </c>
    </row>
    <row r="105" spans="1:11" ht="15" customHeight="1">
      <c r="A105" s="59">
        <v>42050</v>
      </c>
      <c r="B105" s="61" t="s">
        <v>172</v>
      </c>
      <c r="C105" s="40">
        <v>16927</v>
      </c>
      <c r="D105" s="40">
        <v>18871</v>
      </c>
      <c r="E105" s="40">
        <v>35798</v>
      </c>
      <c r="F105" s="374" t="s">
        <v>99</v>
      </c>
      <c r="G105" s="374"/>
      <c r="H105" s="374"/>
      <c r="I105" s="374"/>
      <c r="J105" s="374"/>
      <c r="K105" s="374"/>
    </row>
    <row r="106" spans="1:11" ht="15" customHeight="1">
      <c r="A106" s="59">
        <v>42078</v>
      </c>
      <c r="B106" s="61" t="s">
        <v>173</v>
      </c>
      <c r="C106" s="40"/>
      <c r="D106" s="40"/>
      <c r="E106" s="40"/>
      <c r="F106" s="40"/>
      <c r="G106" s="40"/>
      <c r="H106" s="40"/>
      <c r="I106" s="40"/>
      <c r="J106" s="58"/>
      <c r="K106" s="57"/>
    </row>
    <row r="107" spans="1:11" ht="15" customHeight="1">
      <c r="A107" s="59"/>
      <c r="B107" s="64" t="s">
        <v>117</v>
      </c>
      <c r="C107" s="40">
        <v>659</v>
      </c>
      <c r="D107" s="40">
        <v>536</v>
      </c>
      <c r="E107" s="40">
        <v>1195</v>
      </c>
      <c r="F107" s="374" t="s">
        <v>99</v>
      </c>
      <c r="G107" s="374"/>
      <c r="H107" s="374"/>
      <c r="I107" s="374"/>
      <c r="J107" s="374"/>
      <c r="K107" s="374"/>
    </row>
    <row r="108" spans="1:11" ht="15" customHeight="1">
      <c r="A108" s="59"/>
      <c r="B108" s="64" t="s">
        <v>118</v>
      </c>
      <c r="C108" s="40">
        <v>525</v>
      </c>
      <c r="D108" s="40">
        <v>418</v>
      </c>
      <c r="E108" s="40">
        <v>943</v>
      </c>
      <c r="F108" s="374" t="s">
        <v>99</v>
      </c>
      <c r="G108" s="374"/>
      <c r="H108" s="374"/>
      <c r="I108" s="374"/>
      <c r="J108" s="374"/>
      <c r="K108" s="374"/>
    </row>
    <row r="109" spans="1:11" ht="15" customHeight="1">
      <c r="A109" s="59"/>
      <c r="B109" s="64" t="s">
        <v>119</v>
      </c>
      <c r="C109" s="40">
        <v>530</v>
      </c>
      <c r="D109" s="40">
        <v>375</v>
      </c>
      <c r="E109" s="40">
        <v>905</v>
      </c>
      <c r="F109" s="374" t="s">
        <v>99</v>
      </c>
      <c r="G109" s="374"/>
      <c r="H109" s="374"/>
      <c r="I109" s="374"/>
      <c r="J109" s="374"/>
      <c r="K109" s="374"/>
    </row>
    <row r="110" spans="1:11" ht="15" customHeight="1">
      <c r="A110" s="59"/>
      <c r="B110" s="64" t="s">
        <v>120</v>
      </c>
      <c r="C110" s="40">
        <v>384</v>
      </c>
      <c r="D110" s="40">
        <v>292</v>
      </c>
      <c r="E110" s="40">
        <v>676</v>
      </c>
      <c r="F110" s="374" t="s">
        <v>99</v>
      </c>
      <c r="G110" s="374"/>
      <c r="H110" s="374"/>
      <c r="I110" s="374"/>
      <c r="J110" s="374"/>
      <c r="K110" s="374"/>
    </row>
    <row r="111" spans="1:11" ht="15" customHeight="1">
      <c r="A111" s="59"/>
      <c r="B111" s="64" t="s">
        <v>121</v>
      </c>
      <c r="C111" s="40">
        <v>625</v>
      </c>
      <c r="D111" s="40">
        <v>454</v>
      </c>
      <c r="E111" s="40">
        <v>1079</v>
      </c>
      <c r="F111" s="374" t="s">
        <v>99</v>
      </c>
      <c r="G111" s="374"/>
      <c r="H111" s="374"/>
      <c r="I111" s="374"/>
      <c r="J111" s="374"/>
      <c r="K111" s="374"/>
    </row>
    <row r="112" spans="1:11" ht="15" customHeight="1">
      <c r="A112" s="59"/>
      <c r="B112" s="64" t="s">
        <v>122</v>
      </c>
      <c r="C112" s="40">
        <v>440</v>
      </c>
      <c r="D112" s="40">
        <v>263</v>
      </c>
      <c r="E112" s="40">
        <v>703</v>
      </c>
      <c r="F112" s="374" t="s">
        <v>99</v>
      </c>
      <c r="G112" s="374"/>
      <c r="H112" s="374"/>
      <c r="I112" s="374"/>
      <c r="J112" s="374"/>
      <c r="K112" s="374"/>
    </row>
    <row r="113" spans="1:11" ht="15" customHeight="1">
      <c r="A113" s="59">
        <v>42106</v>
      </c>
      <c r="B113" s="61" t="s">
        <v>174</v>
      </c>
      <c r="C113" s="40">
        <v>16917</v>
      </c>
      <c r="D113" s="40">
        <v>18855</v>
      </c>
      <c r="E113" s="40">
        <v>35772</v>
      </c>
      <c r="F113" s="374" t="s">
        <v>99</v>
      </c>
      <c r="G113" s="374"/>
      <c r="H113" s="374"/>
      <c r="I113" s="374"/>
      <c r="J113" s="374"/>
      <c r="K113" s="374"/>
    </row>
    <row r="114" spans="1:11" s="60" customFormat="1" ht="15" customHeight="1">
      <c r="A114" s="59">
        <v>42484</v>
      </c>
      <c r="B114" s="127" t="s">
        <v>180</v>
      </c>
      <c r="C114" s="170">
        <v>16567</v>
      </c>
      <c r="D114" s="128">
        <v>18411</v>
      </c>
      <c r="E114" s="40">
        <v>34978</v>
      </c>
      <c r="F114" s="128">
        <v>10027</v>
      </c>
      <c r="G114" s="128">
        <v>11640</v>
      </c>
      <c r="H114" s="40">
        <v>21667</v>
      </c>
      <c r="I114" s="129">
        <v>7212</v>
      </c>
      <c r="J114" s="58">
        <v>61.94</v>
      </c>
      <c r="K114" s="130">
        <v>0.9513888888888888</v>
      </c>
    </row>
    <row r="115" spans="1:11" s="60" customFormat="1" ht="15" customHeight="1">
      <c r="A115" s="59">
        <v>42561</v>
      </c>
      <c r="B115" s="61" t="s">
        <v>181</v>
      </c>
      <c r="C115" s="39"/>
      <c r="D115" s="40"/>
      <c r="E115" s="40"/>
      <c r="F115" s="40"/>
      <c r="G115" s="40"/>
      <c r="H115" s="40"/>
      <c r="I115" s="40"/>
      <c r="J115" s="58"/>
      <c r="K115" s="131"/>
    </row>
    <row r="116" spans="1:11" ht="15" customHeight="1">
      <c r="A116" s="59"/>
      <c r="B116" s="61" t="s">
        <v>182</v>
      </c>
      <c r="C116" s="39">
        <v>17172</v>
      </c>
      <c r="D116" s="40">
        <v>18997</v>
      </c>
      <c r="E116" s="40">
        <v>36169</v>
      </c>
      <c r="F116" s="40">
        <v>10167</v>
      </c>
      <c r="G116" s="40">
        <v>10959</v>
      </c>
      <c r="H116" s="40">
        <v>21126</v>
      </c>
      <c r="I116" s="40">
        <v>8169</v>
      </c>
      <c r="J116" s="58">
        <v>58.41</v>
      </c>
      <c r="K116" s="372">
        <v>0.9895833333333334</v>
      </c>
    </row>
    <row r="117" spans="1:11" ht="15" customHeight="1">
      <c r="A117" s="59"/>
      <c r="B117" s="61" t="s">
        <v>183</v>
      </c>
      <c r="C117" s="39">
        <v>17185</v>
      </c>
      <c r="D117" s="40">
        <v>19010</v>
      </c>
      <c r="E117" s="40">
        <v>36195</v>
      </c>
      <c r="F117" s="40">
        <v>10168</v>
      </c>
      <c r="G117" s="40">
        <v>10962</v>
      </c>
      <c r="H117" s="40">
        <v>21130</v>
      </c>
      <c r="I117" s="40">
        <v>8173</v>
      </c>
      <c r="J117" s="58">
        <v>58.38</v>
      </c>
      <c r="K117" s="372"/>
    </row>
    <row r="118" spans="1:11" ht="15" customHeight="1">
      <c r="A118" s="59"/>
      <c r="B118" s="61" t="s">
        <v>184</v>
      </c>
      <c r="C118" s="40">
        <v>17172</v>
      </c>
      <c r="D118" s="40">
        <v>18997</v>
      </c>
      <c r="E118" s="40">
        <v>36169</v>
      </c>
      <c r="F118" s="40">
        <v>10168</v>
      </c>
      <c r="G118" s="40">
        <v>10956</v>
      </c>
      <c r="H118" s="40">
        <v>21124</v>
      </c>
      <c r="I118" s="40">
        <v>8166</v>
      </c>
      <c r="J118" s="58">
        <v>58.4</v>
      </c>
      <c r="K118" s="372">
        <v>0.052083333333333336</v>
      </c>
    </row>
    <row r="119" spans="1:11" ht="15" customHeight="1">
      <c r="A119" s="41"/>
      <c r="B119" s="42" t="s">
        <v>183</v>
      </c>
      <c r="C119" s="40">
        <v>17185</v>
      </c>
      <c r="D119" s="40">
        <v>19010</v>
      </c>
      <c r="E119" s="40">
        <v>36195</v>
      </c>
      <c r="F119" s="40">
        <v>10169</v>
      </c>
      <c r="G119" s="40">
        <v>10959</v>
      </c>
      <c r="H119" s="40">
        <v>21128</v>
      </c>
      <c r="I119" s="40">
        <v>8170</v>
      </c>
      <c r="J119" s="58">
        <v>58.37</v>
      </c>
      <c r="K119" s="372"/>
    </row>
    <row r="120" spans="1:11" ht="15" customHeight="1">
      <c r="A120" s="59">
        <v>42918</v>
      </c>
      <c r="B120" s="61" t="s">
        <v>194</v>
      </c>
      <c r="C120" s="40">
        <v>16801</v>
      </c>
      <c r="D120" s="40">
        <v>18592</v>
      </c>
      <c r="E120" s="40">
        <v>35393</v>
      </c>
      <c r="F120" s="40">
        <v>8451</v>
      </c>
      <c r="G120" s="40">
        <v>9371</v>
      </c>
      <c r="H120" s="40">
        <v>17822</v>
      </c>
      <c r="I120" s="40">
        <v>6353</v>
      </c>
      <c r="J120" s="58">
        <v>50.35</v>
      </c>
      <c r="K120" s="57">
        <v>0.9479166666666666</v>
      </c>
    </row>
    <row r="121" spans="1:11" ht="15" customHeight="1">
      <c r="A121" s="139">
        <v>43030</v>
      </c>
      <c r="B121" s="143" t="s">
        <v>221</v>
      </c>
      <c r="C121" s="128"/>
      <c r="D121" s="128"/>
      <c r="E121" s="40"/>
      <c r="F121" s="128"/>
      <c r="G121" s="128"/>
      <c r="H121" s="40"/>
      <c r="I121" s="129"/>
      <c r="J121" s="58"/>
      <c r="K121" s="130"/>
    </row>
    <row r="122" spans="1:11" ht="15" customHeight="1">
      <c r="A122" s="38"/>
      <c r="B122" s="195" t="s">
        <v>7</v>
      </c>
      <c r="C122" s="39">
        <v>16939</v>
      </c>
      <c r="D122" s="40">
        <v>18686</v>
      </c>
      <c r="E122" s="40">
        <v>35625</v>
      </c>
      <c r="F122" s="40">
        <v>9504</v>
      </c>
      <c r="G122" s="40">
        <v>10006</v>
      </c>
      <c r="H122" s="40">
        <v>19510</v>
      </c>
      <c r="I122" s="40">
        <v>9695</v>
      </c>
      <c r="J122" s="58">
        <v>54.76</v>
      </c>
      <c r="K122" s="372">
        <v>0.4861111111111111</v>
      </c>
    </row>
    <row r="123" spans="1:11" ht="15" customHeight="1">
      <c r="A123" s="59"/>
      <c r="B123" s="196" t="s">
        <v>98</v>
      </c>
      <c r="C123" s="39">
        <v>16953</v>
      </c>
      <c r="D123" s="40">
        <v>18698</v>
      </c>
      <c r="E123" s="40">
        <v>35651</v>
      </c>
      <c r="F123" s="40">
        <v>9507</v>
      </c>
      <c r="G123" s="40">
        <v>10009</v>
      </c>
      <c r="H123" s="40">
        <v>19516</v>
      </c>
      <c r="I123" s="40">
        <v>9698</v>
      </c>
      <c r="J123" s="58">
        <v>54.74</v>
      </c>
      <c r="K123" s="372"/>
    </row>
    <row r="124" spans="1:11" ht="15" customHeight="1">
      <c r="A124" s="59"/>
      <c r="B124" s="195" t="s">
        <v>8</v>
      </c>
      <c r="C124" s="39">
        <v>16939</v>
      </c>
      <c r="D124" s="40">
        <v>18686</v>
      </c>
      <c r="E124" s="40">
        <v>35625</v>
      </c>
      <c r="F124" s="40">
        <v>9506</v>
      </c>
      <c r="G124" s="40">
        <v>10007</v>
      </c>
      <c r="H124" s="40">
        <v>19513</v>
      </c>
      <c r="I124" s="40">
        <v>9697</v>
      </c>
      <c r="J124" s="58">
        <v>54.77</v>
      </c>
      <c r="K124" s="372">
        <v>0.49652777777777773</v>
      </c>
    </row>
    <row r="125" spans="1:11" ht="15" customHeight="1">
      <c r="A125" s="59"/>
      <c r="B125" s="196" t="s">
        <v>98</v>
      </c>
      <c r="C125" s="39">
        <v>16953</v>
      </c>
      <c r="D125" s="40">
        <v>18698</v>
      </c>
      <c r="E125" s="40">
        <v>35651</v>
      </c>
      <c r="F125" s="40">
        <v>9509</v>
      </c>
      <c r="G125" s="40">
        <v>10010</v>
      </c>
      <c r="H125" s="40">
        <v>19519</v>
      </c>
      <c r="I125" s="40">
        <v>9700</v>
      </c>
      <c r="J125" s="58">
        <v>54.75</v>
      </c>
      <c r="K125" s="372"/>
    </row>
    <row r="126" spans="1:12" ht="15" customHeight="1">
      <c r="A126" s="41"/>
      <c r="B126" s="191" t="s">
        <v>12</v>
      </c>
      <c r="C126" s="39">
        <v>16939</v>
      </c>
      <c r="D126" s="40">
        <v>18686</v>
      </c>
      <c r="E126" s="40">
        <v>35625</v>
      </c>
      <c r="F126" s="40">
        <v>9269</v>
      </c>
      <c r="G126" s="40">
        <v>9772</v>
      </c>
      <c r="H126" s="40">
        <v>19041</v>
      </c>
      <c r="I126" s="40">
        <v>9502</v>
      </c>
      <c r="J126" s="58">
        <v>53.45</v>
      </c>
      <c r="K126" s="57">
        <v>0.49652777777777773</v>
      </c>
      <c r="L126" s="38"/>
    </row>
    <row r="127" spans="1:12" ht="15" customHeight="1">
      <c r="A127" s="59">
        <v>43422</v>
      </c>
      <c r="B127" s="192" t="s">
        <v>5</v>
      </c>
      <c r="C127" s="39">
        <v>16648</v>
      </c>
      <c r="D127" s="40">
        <v>18357</v>
      </c>
      <c r="E127" s="40">
        <v>35005</v>
      </c>
      <c r="F127" s="40">
        <v>11398</v>
      </c>
      <c r="G127" s="40">
        <v>13037</v>
      </c>
      <c r="H127" s="40">
        <v>24435</v>
      </c>
      <c r="I127" s="40">
        <v>10479</v>
      </c>
      <c r="J127" s="58">
        <v>69.8</v>
      </c>
      <c r="K127" s="57">
        <v>0.9409722222222222</v>
      </c>
      <c r="L127" s="38"/>
    </row>
    <row r="128" spans="1:12" ht="15" customHeight="1">
      <c r="A128" s="41">
        <v>43422</v>
      </c>
      <c r="B128" s="191" t="s">
        <v>202</v>
      </c>
      <c r="C128" s="39">
        <v>16648</v>
      </c>
      <c r="D128" s="40">
        <v>18357</v>
      </c>
      <c r="E128" s="40">
        <v>35005</v>
      </c>
      <c r="F128" s="40">
        <v>11395</v>
      </c>
      <c r="G128" s="40">
        <v>13035</v>
      </c>
      <c r="H128" s="40">
        <v>24430</v>
      </c>
      <c r="I128" s="40">
        <v>10479</v>
      </c>
      <c r="J128" s="58">
        <v>69.79</v>
      </c>
      <c r="K128" s="57">
        <v>0.9555555555555556</v>
      </c>
      <c r="L128" s="38"/>
    </row>
    <row r="129" spans="1:12" ht="15" customHeight="1">
      <c r="A129" s="41">
        <v>43513</v>
      </c>
      <c r="B129" s="193" t="s">
        <v>225</v>
      </c>
      <c r="C129" s="39">
        <v>16651</v>
      </c>
      <c r="D129" s="40">
        <v>18292</v>
      </c>
      <c r="E129" s="40">
        <v>34943</v>
      </c>
      <c r="F129" s="40">
        <v>5813</v>
      </c>
      <c r="G129" s="40">
        <v>6238</v>
      </c>
      <c r="H129" s="40">
        <v>12051</v>
      </c>
      <c r="I129" s="40">
        <v>4466</v>
      </c>
      <c r="J129" s="58">
        <v>34.49</v>
      </c>
      <c r="K129" s="57">
        <v>0.9152777777777777</v>
      </c>
      <c r="L129" s="38"/>
    </row>
    <row r="130" spans="1:11" ht="15" customHeight="1">
      <c r="A130" s="41">
        <v>43513</v>
      </c>
      <c r="B130" s="247" t="s">
        <v>232</v>
      </c>
      <c r="C130" s="40">
        <v>16783</v>
      </c>
      <c r="D130" s="40">
        <v>18431</v>
      </c>
      <c r="E130" s="40">
        <v>35214</v>
      </c>
      <c r="F130" s="375" t="s">
        <v>99</v>
      </c>
      <c r="G130" s="375"/>
      <c r="H130" s="375"/>
      <c r="I130" s="375"/>
      <c r="J130" s="375"/>
      <c r="K130" s="375"/>
    </row>
    <row r="131" spans="1:11" ht="15" customHeight="1">
      <c r="A131" s="41">
        <v>43562</v>
      </c>
      <c r="B131" s="247" t="s">
        <v>233</v>
      </c>
      <c r="C131" s="40">
        <v>16760</v>
      </c>
      <c r="D131" s="40">
        <v>18402</v>
      </c>
      <c r="E131" s="40">
        <v>35162</v>
      </c>
      <c r="F131" s="375" t="s">
        <v>99</v>
      </c>
      <c r="G131" s="375"/>
      <c r="H131" s="375"/>
      <c r="I131" s="375"/>
      <c r="J131" s="375"/>
      <c r="K131" s="375"/>
    </row>
    <row r="132" spans="1:12" s="60" customFormat="1" ht="15" customHeight="1">
      <c r="A132" s="59" t="s">
        <v>220</v>
      </c>
      <c r="B132" s="162" t="s">
        <v>181</v>
      </c>
      <c r="C132" s="39"/>
      <c r="D132" s="40"/>
      <c r="E132" s="40"/>
      <c r="F132" s="40"/>
      <c r="G132" s="40"/>
      <c r="H132" s="40"/>
      <c r="I132" s="40"/>
      <c r="J132" s="58"/>
      <c r="K132" s="131"/>
      <c r="L132" s="194"/>
    </row>
    <row r="133" spans="1:12" ht="15" customHeight="1">
      <c r="A133" s="59"/>
      <c r="B133" s="162" t="s">
        <v>182</v>
      </c>
      <c r="C133" s="39">
        <v>16663</v>
      </c>
      <c r="D133" s="40">
        <v>18285</v>
      </c>
      <c r="E133" s="40">
        <v>34948</v>
      </c>
      <c r="F133" s="40">
        <v>9371</v>
      </c>
      <c r="G133" s="40">
        <v>9816</v>
      </c>
      <c r="H133" s="40">
        <v>19187</v>
      </c>
      <c r="I133" s="40">
        <v>8474</v>
      </c>
      <c r="J133" s="58">
        <v>54.9</v>
      </c>
      <c r="K133" s="372">
        <v>0.9583333333333334</v>
      </c>
      <c r="L133" s="38"/>
    </row>
    <row r="134" spans="1:12" ht="15" customHeight="1">
      <c r="A134" s="59"/>
      <c r="B134" s="162" t="s">
        <v>183</v>
      </c>
      <c r="C134" s="39">
        <v>16676</v>
      </c>
      <c r="D134" s="40">
        <v>18299</v>
      </c>
      <c r="E134" s="40">
        <v>34975</v>
      </c>
      <c r="F134" s="40">
        <v>9373</v>
      </c>
      <c r="G134" s="40">
        <v>9819</v>
      </c>
      <c r="H134" s="40">
        <v>19192</v>
      </c>
      <c r="I134" s="40">
        <v>8479</v>
      </c>
      <c r="J134" s="58">
        <v>54.87</v>
      </c>
      <c r="K134" s="372"/>
      <c r="L134" s="38"/>
    </row>
    <row r="135" spans="1:12" ht="15" customHeight="1">
      <c r="A135" s="59"/>
      <c r="B135" s="162" t="s">
        <v>184</v>
      </c>
      <c r="C135" s="39">
        <v>16663</v>
      </c>
      <c r="D135" s="40">
        <v>18285</v>
      </c>
      <c r="E135" s="40">
        <v>34948</v>
      </c>
      <c r="F135" s="40">
        <v>9370</v>
      </c>
      <c r="G135" s="40">
        <v>9815</v>
      </c>
      <c r="H135" s="40">
        <v>19185</v>
      </c>
      <c r="I135" s="40">
        <v>8473</v>
      </c>
      <c r="J135" s="58">
        <v>54.9</v>
      </c>
      <c r="K135" s="372">
        <v>0.017361111111111112</v>
      </c>
      <c r="L135" s="38"/>
    </row>
    <row r="136" spans="1:12" ht="15" customHeight="1">
      <c r="A136" s="41"/>
      <c r="B136" s="191" t="s">
        <v>183</v>
      </c>
      <c r="C136" s="39">
        <v>16676</v>
      </c>
      <c r="D136" s="40">
        <v>18299</v>
      </c>
      <c r="E136" s="40">
        <v>34975</v>
      </c>
      <c r="F136" s="40">
        <v>9372</v>
      </c>
      <c r="G136" s="40">
        <v>9818</v>
      </c>
      <c r="H136" s="40">
        <v>19190</v>
      </c>
      <c r="I136" s="40">
        <v>8478</v>
      </c>
      <c r="J136" s="58">
        <v>54.87</v>
      </c>
      <c r="K136" s="372"/>
      <c r="L136" s="38"/>
    </row>
    <row r="137" spans="1:11" ht="15" customHeight="1">
      <c r="A137" s="41" t="s">
        <v>229</v>
      </c>
      <c r="B137" s="244" t="s">
        <v>230</v>
      </c>
      <c r="C137" s="40">
        <v>16298</v>
      </c>
      <c r="D137" s="40">
        <v>17944</v>
      </c>
      <c r="E137" s="40">
        <v>34242</v>
      </c>
      <c r="F137" s="40">
        <v>8870</v>
      </c>
      <c r="G137" s="40">
        <v>9704</v>
      </c>
      <c r="H137" s="40">
        <v>18574</v>
      </c>
      <c r="I137" s="40">
        <v>7858</v>
      </c>
      <c r="J137" s="58">
        <v>54.24</v>
      </c>
      <c r="K137" s="57">
        <v>0.9444444444444445</v>
      </c>
    </row>
    <row r="138" spans="1:11" ht="15" customHeight="1" thickBot="1">
      <c r="A138" s="140"/>
      <c r="B138" s="245"/>
      <c r="C138" s="141"/>
      <c r="D138" s="141"/>
      <c r="E138" s="141"/>
      <c r="F138" s="141"/>
      <c r="G138" s="141"/>
      <c r="H138" s="141"/>
      <c r="I138" s="141"/>
      <c r="J138" s="142"/>
      <c r="K138" s="242"/>
    </row>
    <row r="139" spans="1:10" ht="15" customHeight="1">
      <c r="A139" s="246" t="s">
        <v>86</v>
      </c>
      <c r="B139" s="246"/>
      <c r="C139" s="60"/>
      <c r="D139" s="60"/>
      <c r="E139" s="60"/>
      <c r="F139" s="60"/>
      <c r="G139" s="60"/>
      <c r="H139" s="60"/>
      <c r="I139" s="60"/>
      <c r="J139" s="60"/>
    </row>
    <row r="140" spans="1:10" ht="15" customHeight="1">
      <c r="A140" s="60" t="s">
        <v>80</v>
      </c>
      <c r="B140" s="60"/>
      <c r="C140" s="60"/>
      <c r="D140" s="60"/>
      <c r="E140" s="60"/>
      <c r="F140" s="60"/>
      <c r="G140" s="60"/>
      <c r="H140" s="60"/>
      <c r="I140" s="60"/>
      <c r="J140" s="60"/>
    </row>
    <row r="141" ht="15" customHeight="1">
      <c r="A141" s="60" t="s">
        <v>231</v>
      </c>
    </row>
  </sheetData>
  <sheetProtection/>
  <mergeCells count="61">
    <mergeCell ref="K122:K123"/>
    <mergeCell ref="K124:K125"/>
    <mergeCell ref="K133:K134"/>
    <mergeCell ref="K135:K136"/>
    <mergeCell ref="F109:K109"/>
    <mergeCell ref="F110:K110"/>
    <mergeCell ref="F111:K111"/>
    <mergeCell ref="F112:K112"/>
    <mergeCell ref="F113:K113"/>
    <mergeCell ref="K116:K117"/>
    <mergeCell ref="F130:K130"/>
    <mergeCell ref="F131:K131"/>
    <mergeCell ref="K118:K119"/>
    <mergeCell ref="K100:K101"/>
    <mergeCell ref="K102:K103"/>
    <mergeCell ref="F105:K105"/>
    <mergeCell ref="F107:K107"/>
    <mergeCell ref="F108:K108"/>
    <mergeCell ref="K88:K89"/>
    <mergeCell ref="K90:K91"/>
    <mergeCell ref="K95:K96"/>
    <mergeCell ref="K97:K98"/>
    <mergeCell ref="F80:K80"/>
    <mergeCell ref="F81:K81"/>
    <mergeCell ref="F82:K82"/>
    <mergeCell ref="F83:K83"/>
    <mergeCell ref="F84:K84"/>
    <mergeCell ref="F85:K85"/>
    <mergeCell ref="F63:K63"/>
    <mergeCell ref="F64:K64"/>
    <mergeCell ref="K67:K68"/>
    <mergeCell ref="K69:K70"/>
    <mergeCell ref="K73:K74"/>
    <mergeCell ref="K75:K76"/>
    <mergeCell ref="K53:K54"/>
    <mergeCell ref="K55:K56"/>
    <mergeCell ref="F60:K60"/>
    <mergeCell ref="F61:K61"/>
    <mergeCell ref="F62:K62"/>
    <mergeCell ref="F46:K46"/>
    <mergeCell ref="F47:K47"/>
    <mergeCell ref="F48:K48"/>
    <mergeCell ref="F49:K49"/>
    <mergeCell ref="F23:K23"/>
    <mergeCell ref="K29:K30"/>
    <mergeCell ref="K35:K36"/>
    <mergeCell ref="K40:K41"/>
    <mergeCell ref="F44:K44"/>
    <mergeCell ref="F45:K45"/>
    <mergeCell ref="K3:K4"/>
    <mergeCell ref="K10:K11"/>
    <mergeCell ref="K14:K15"/>
    <mergeCell ref="F18:K18"/>
    <mergeCell ref="F20:K20"/>
    <mergeCell ref="F21:K21"/>
    <mergeCell ref="A3:A4"/>
    <mergeCell ref="B3:B4"/>
    <mergeCell ref="C3:E3"/>
    <mergeCell ref="F3:H3"/>
    <mergeCell ref="I3:I4"/>
    <mergeCell ref="J3:J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"/>
  <sheetViews>
    <sheetView showGridLines="0" zoomScalePageLayoutView="0" workbookViewId="0" topLeftCell="A1">
      <pane xSplit="1" ySplit="4" topLeftCell="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1" sqref="AF1"/>
    </sheetView>
  </sheetViews>
  <sheetFormatPr defaultColWidth="6.625" defaultRowHeight="15" customHeight="1"/>
  <cols>
    <col min="1" max="1" width="24.25390625" style="5" bestFit="1" customWidth="1"/>
    <col min="2" max="2" width="7.625" style="5" customWidth="1"/>
    <col min="3" max="3" width="7.625" style="26" customWidth="1"/>
    <col min="4" max="23" width="7.625" style="5" customWidth="1"/>
    <col min="24" max="31" width="6.125" style="5" customWidth="1"/>
    <col min="32" max="35" width="6.625" style="5" customWidth="1"/>
    <col min="36" max="16384" width="6.625" style="5" customWidth="1"/>
  </cols>
  <sheetData>
    <row r="1" spans="1:37" s="4" customFormat="1" ht="15" customHeight="1">
      <c r="A1" s="4" t="s">
        <v>160</v>
      </c>
      <c r="G1" s="1"/>
      <c r="M1" s="1"/>
      <c r="S1" s="1"/>
      <c r="AA1" s="1"/>
      <c r="AC1" s="1"/>
      <c r="AE1" s="1"/>
      <c r="AK1" s="1" t="s">
        <v>128</v>
      </c>
    </row>
    <row r="2" spans="2:37" ht="15" customHeight="1" thickBot="1">
      <c r="B2" s="376"/>
      <c r="C2" s="376"/>
      <c r="D2" s="6"/>
      <c r="E2" s="7"/>
      <c r="F2" s="6"/>
      <c r="AC2" s="7"/>
      <c r="AE2" s="7"/>
      <c r="AI2" s="7"/>
      <c r="AJ2" s="176"/>
      <c r="AK2" s="248" t="s">
        <v>97</v>
      </c>
    </row>
    <row r="3" spans="1:38" ht="30" customHeight="1">
      <c r="A3" s="379" t="s">
        <v>133</v>
      </c>
      <c r="B3" s="381" t="s">
        <v>104</v>
      </c>
      <c r="C3" s="382"/>
      <c r="D3" s="385" t="s">
        <v>105</v>
      </c>
      <c r="E3" s="383"/>
      <c r="F3" s="381" t="s">
        <v>106</v>
      </c>
      <c r="G3" s="383"/>
      <c r="H3" s="381" t="s">
        <v>107</v>
      </c>
      <c r="I3" s="383"/>
      <c r="J3" s="381" t="s">
        <v>108</v>
      </c>
      <c r="K3" s="383"/>
      <c r="L3" s="381" t="s">
        <v>109</v>
      </c>
      <c r="M3" s="383"/>
      <c r="N3" s="377" t="s">
        <v>110</v>
      </c>
      <c r="O3" s="384"/>
      <c r="P3" s="377" t="s">
        <v>111</v>
      </c>
      <c r="Q3" s="384"/>
      <c r="R3" s="377" t="s">
        <v>129</v>
      </c>
      <c r="S3" s="384"/>
      <c r="T3" s="377" t="s">
        <v>134</v>
      </c>
      <c r="U3" s="384"/>
      <c r="V3" s="377" t="s">
        <v>166</v>
      </c>
      <c r="W3" s="384"/>
      <c r="X3" s="377" t="s">
        <v>167</v>
      </c>
      <c r="Y3" s="378"/>
      <c r="Z3" s="377" t="s">
        <v>175</v>
      </c>
      <c r="AA3" s="378"/>
      <c r="AB3" s="377" t="s">
        <v>185</v>
      </c>
      <c r="AC3" s="384"/>
      <c r="AD3" s="377" t="s">
        <v>195</v>
      </c>
      <c r="AE3" s="384"/>
      <c r="AF3" s="377" t="s">
        <v>203</v>
      </c>
      <c r="AG3" s="384"/>
      <c r="AH3" s="377" t="s">
        <v>204</v>
      </c>
      <c r="AI3" s="378"/>
      <c r="AJ3" s="386" t="s">
        <v>234</v>
      </c>
      <c r="AK3" s="387"/>
      <c r="AL3" s="17"/>
    </row>
    <row r="4" spans="1:38" ht="45" customHeight="1">
      <c r="A4" s="380"/>
      <c r="B4" s="8"/>
      <c r="C4" s="9" t="s">
        <v>103</v>
      </c>
      <c r="D4" s="10"/>
      <c r="E4" s="9" t="s">
        <v>103</v>
      </c>
      <c r="F4" s="8"/>
      <c r="G4" s="9" t="s">
        <v>103</v>
      </c>
      <c r="H4" s="8"/>
      <c r="I4" s="9" t="s">
        <v>103</v>
      </c>
      <c r="J4" s="8"/>
      <c r="K4" s="9" t="s">
        <v>103</v>
      </c>
      <c r="L4" s="8"/>
      <c r="M4" s="9" t="s">
        <v>103</v>
      </c>
      <c r="N4" s="30"/>
      <c r="O4" s="31" t="s">
        <v>103</v>
      </c>
      <c r="P4" s="30"/>
      <c r="Q4" s="31" t="s">
        <v>103</v>
      </c>
      <c r="R4" s="30"/>
      <c r="S4" s="31" t="s">
        <v>103</v>
      </c>
      <c r="T4" s="30"/>
      <c r="U4" s="31" t="s">
        <v>103</v>
      </c>
      <c r="V4" s="30"/>
      <c r="W4" s="31" t="s">
        <v>103</v>
      </c>
      <c r="X4" s="30"/>
      <c r="Y4" s="31" t="s">
        <v>103</v>
      </c>
      <c r="Z4" s="30"/>
      <c r="AA4" s="31" t="s">
        <v>103</v>
      </c>
      <c r="AB4" s="30"/>
      <c r="AC4" s="134" t="s">
        <v>103</v>
      </c>
      <c r="AD4" s="30"/>
      <c r="AE4" s="134" t="s">
        <v>103</v>
      </c>
      <c r="AF4" s="30"/>
      <c r="AG4" s="134" t="s">
        <v>103</v>
      </c>
      <c r="AH4" s="30"/>
      <c r="AI4" s="31" t="s">
        <v>103</v>
      </c>
      <c r="AJ4" s="249"/>
      <c r="AK4" s="238" t="s">
        <v>103</v>
      </c>
      <c r="AL4" s="17"/>
    </row>
    <row r="5" spans="1:38" ht="15" customHeight="1">
      <c r="A5" s="32" t="s">
        <v>135</v>
      </c>
      <c r="B5" s="11">
        <v>559</v>
      </c>
      <c r="C5" s="12">
        <v>11.7185862227999</v>
      </c>
      <c r="D5" s="13">
        <v>553</v>
      </c>
      <c r="E5" s="14">
        <v>11.8</v>
      </c>
      <c r="F5" s="11">
        <v>538</v>
      </c>
      <c r="G5" s="14">
        <v>11.5</v>
      </c>
      <c r="H5" s="11">
        <v>520</v>
      </c>
      <c r="I5" s="14">
        <v>11.2</v>
      </c>
      <c r="J5" s="11">
        <v>490</v>
      </c>
      <c r="K5" s="14">
        <v>10.7</v>
      </c>
      <c r="L5" s="11">
        <v>448</v>
      </c>
      <c r="M5" s="14">
        <v>9.8</v>
      </c>
      <c r="N5" s="11">
        <v>428</v>
      </c>
      <c r="O5" s="14">
        <v>9.5</v>
      </c>
      <c r="P5" s="11">
        <v>421</v>
      </c>
      <c r="Q5" s="14">
        <v>9.5</v>
      </c>
      <c r="R5" s="11">
        <v>414</v>
      </c>
      <c r="S5" s="14">
        <v>9.3</v>
      </c>
      <c r="T5" s="11">
        <v>407</v>
      </c>
      <c r="U5" s="14">
        <v>9.3</v>
      </c>
      <c r="V5" s="11">
        <v>402</v>
      </c>
      <c r="W5" s="14">
        <v>9.2</v>
      </c>
      <c r="X5" s="11">
        <v>398</v>
      </c>
      <c r="Y5" s="14">
        <v>9.1</v>
      </c>
      <c r="Z5" s="11">
        <v>395</v>
      </c>
      <c r="AA5" s="14">
        <v>9.1</v>
      </c>
      <c r="AB5" s="11">
        <v>399</v>
      </c>
      <c r="AC5" s="12">
        <v>9.3</v>
      </c>
      <c r="AD5" s="171">
        <v>399</v>
      </c>
      <c r="AE5" s="173">
        <v>9.4</v>
      </c>
      <c r="AF5" s="233">
        <v>408</v>
      </c>
      <c r="AG5" s="177">
        <v>9.7</v>
      </c>
      <c r="AH5" s="233">
        <v>410</v>
      </c>
      <c r="AI5" s="250">
        <v>9.8</v>
      </c>
      <c r="AJ5" s="251">
        <v>439</v>
      </c>
      <c r="AK5" s="239">
        <v>10.7</v>
      </c>
      <c r="AL5" s="17"/>
    </row>
    <row r="6" spans="1:38" ht="15" customHeight="1">
      <c r="A6" s="33" t="s">
        <v>136</v>
      </c>
      <c r="B6" s="15">
        <v>357</v>
      </c>
      <c r="C6" s="16">
        <v>7.483962936564505</v>
      </c>
      <c r="D6" s="17">
        <v>349</v>
      </c>
      <c r="E6" s="18">
        <v>7.4</v>
      </c>
      <c r="F6" s="15">
        <v>343</v>
      </c>
      <c r="G6" s="18">
        <v>7.4</v>
      </c>
      <c r="H6" s="15">
        <v>319</v>
      </c>
      <c r="I6" s="18">
        <v>6.9</v>
      </c>
      <c r="J6" s="15">
        <v>296</v>
      </c>
      <c r="K6" s="18">
        <v>6.4</v>
      </c>
      <c r="L6" s="15">
        <v>270</v>
      </c>
      <c r="M6" s="18">
        <v>5.9</v>
      </c>
      <c r="N6" s="15">
        <v>253</v>
      </c>
      <c r="O6" s="18">
        <v>5.6</v>
      </c>
      <c r="P6" s="15">
        <v>249</v>
      </c>
      <c r="Q6" s="18">
        <v>5.6</v>
      </c>
      <c r="R6" s="15">
        <v>250</v>
      </c>
      <c r="S6" s="18">
        <v>5.6</v>
      </c>
      <c r="T6" s="15">
        <v>238</v>
      </c>
      <c r="U6" s="18">
        <v>5.4</v>
      </c>
      <c r="V6" s="15">
        <v>236</v>
      </c>
      <c r="W6" s="18">
        <v>5.4</v>
      </c>
      <c r="X6" s="15">
        <v>232</v>
      </c>
      <c r="Y6" s="18">
        <v>5.3</v>
      </c>
      <c r="Z6" s="15">
        <v>226</v>
      </c>
      <c r="AA6" s="18">
        <v>5.2</v>
      </c>
      <c r="AB6" s="15">
        <v>236</v>
      </c>
      <c r="AC6" s="16">
        <v>5.5</v>
      </c>
      <c r="AD6" s="171">
        <v>237</v>
      </c>
      <c r="AE6" s="173">
        <v>5.6</v>
      </c>
      <c r="AF6" s="234">
        <v>245</v>
      </c>
      <c r="AG6" s="173">
        <v>5.8</v>
      </c>
      <c r="AH6" s="234">
        <v>249</v>
      </c>
      <c r="AI6" s="252">
        <v>6.1</v>
      </c>
      <c r="AJ6" s="236">
        <v>260</v>
      </c>
      <c r="AK6" s="240">
        <v>6.3</v>
      </c>
      <c r="AL6" s="17"/>
    </row>
    <row r="7" spans="1:38" ht="15" customHeight="1">
      <c r="A7" s="33" t="s">
        <v>137</v>
      </c>
      <c r="B7" s="15">
        <v>40</v>
      </c>
      <c r="C7" s="16">
        <v>0.8385392646010649</v>
      </c>
      <c r="D7" s="17">
        <v>36</v>
      </c>
      <c r="E7" s="18">
        <v>0.8</v>
      </c>
      <c r="F7" s="15">
        <v>26</v>
      </c>
      <c r="G7" s="18">
        <v>0.6</v>
      </c>
      <c r="H7" s="15">
        <v>27</v>
      </c>
      <c r="I7" s="18">
        <v>0.6</v>
      </c>
      <c r="J7" s="15">
        <v>26</v>
      </c>
      <c r="K7" s="18">
        <v>0.6</v>
      </c>
      <c r="L7" s="15">
        <v>27</v>
      </c>
      <c r="M7" s="18">
        <v>0.6</v>
      </c>
      <c r="N7" s="15">
        <v>28</v>
      </c>
      <c r="O7" s="18">
        <v>0.6</v>
      </c>
      <c r="P7" s="15">
        <v>24</v>
      </c>
      <c r="Q7" s="18">
        <v>0.5</v>
      </c>
      <c r="R7" s="15">
        <v>18</v>
      </c>
      <c r="S7" s="18">
        <v>0.4</v>
      </c>
      <c r="T7" s="15">
        <v>18</v>
      </c>
      <c r="U7" s="18">
        <v>0.4</v>
      </c>
      <c r="V7" s="15">
        <v>18</v>
      </c>
      <c r="W7" s="18">
        <v>0.4</v>
      </c>
      <c r="X7" s="15">
        <v>14</v>
      </c>
      <c r="Y7" s="18">
        <v>0.3</v>
      </c>
      <c r="Z7" s="15">
        <v>15</v>
      </c>
      <c r="AA7" s="18">
        <v>0.3</v>
      </c>
      <c r="AB7" s="15">
        <v>13</v>
      </c>
      <c r="AC7" s="16">
        <v>0.3</v>
      </c>
      <c r="AD7" s="171">
        <v>13</v>
      </c>
      <c r="AE7" s="173">
        <v>0.3</v>
      </c>
      <c r="AF7" s="234">
        <v>10</v>
      </c>
      <c r="AG7" s="173">
        <v>0.2</v>
      </c>
      <c r="AH7" s="234">
        <v>8</v>
      </c>
      <c r="AI7" s="252">
        <v>0.2</v>
      </c>
      <c r="AJ7" s="236">
        <v>14</v>
      </c>
      <c r="AK7" s="240">
        <v>0.3</v>
      </c>
      <c r="AL7" s="17"/>
    </row>
    <row r="8" spans="1:38" ht="15" customHeight="1">
      <c r="A8" s="33" t="s">
        <v>138</v>
      </c>
      <c r="B8" s="15">
        <v>54</v>
      </c>
      <c r="C8" s="16">
        <v>1.1320280072114377</v>
      </c>
      <c r="D8" s="17">
        <v>55</v>
      </c>
      <c r="E8" s="18">
        <v>1.2</v>
      </c>
      <c r="F8" s="15">
        <v>54</v>
      </c>
      <c r="G8" s="18">
        <v>1.2</v>
      </c>
      <c r="H8" s="15">
        <v>59</v>
      </c>
      <c r="I8" s="18">
        <v>1.3</v>
      </c>
      <c r="J8" s="15">
        <v>64</v>
      </c>
      <c r="K8" s="18">
        <v>1.4</v>
      </c>
      <c r="L8" s="15">
        <v>64</v>
      </c>
      <c r="M8" s="18">
        <v>1.4</v>
      </c>
      <c r="N8" s="15">
        <v>64</v>
      </c>
      <c r="O8" s="18">
        <v>1.4</v>
      </c>
      <c r="P8" s="15">
        <v>64</v>
      </c>
      <c r="Q8" s="18">
        <v>1.4</v>
      </c>
      <c r="R8" s="15">
        <v>64</v>
      </c>
      <c r="S8" s="18">
        <v>1.4</v>
      </c>
      <c r="T8" s="15">
        <v>64</v>
      </c>
      <c r="U8" s="18">
        <v>1.5</v>
      </c>
      <c r="V8" s="15">
        <v>64</v>
      </c>
      <c r="W8" s="18">
        <v>1.5</v>
      </c>
      <c r="X8" s="15">
        <v>64</v>
      </c>
      <c r="Y8" s="18">
        <v>1.5</v>
      </c>
      <c r="Z8" s="15">
        <v>64</v>
      </c>
      <c r="AA8" s="18">
        <v>1.5</v>
      </c>
      <c r="AB8" s="15">
        <v>65</v>
      </c>
      <c r="AC8" s="16">
        <v>1.5</v>
      </c>
      <c r="AD8" s="171">
        <v>65</v>
      </c>
      <c r="AE8" s="173">
        <v>1.5</v>
      </c>
      <c r="AF8" s="234">
        <v>65</v>
      </c>
      <c r="AG8" s="173">
        <v>1.5</v>
      </c>
      <c r="AH8" s="234">
        <v>64</v>
      </c>
      <c r="AI8" s="252">
        <v>1.5</v>
      </c>
      <c r="AJ8" s="236">
        <v>67</v>
      </c>
      <c r="AK8" s="240">
        <v>1.6</v>
      </c>
      <c r="AL8" s="17"/>
    </row>
    <row r="9" spans="1:38" ht="15" customHeight="1">
      <c r="A9" s="33" t="s">
        <v>139</v>
      </c>
      <c r="B9" s="15">
        <v>107</v>
      </c>
      <c r="C9" s="16">
        <v>2.2430925328078484</v>
      </c>
      <c r="D9" s="17">
        <v>112</v>
      </c>
      <c r="E9" s="18">
        <v>2.4</v>
      </c>
      <c r="F9" s="15">
        <v>114</v>
      </c>
      <c r="G9" s="18">
        <v>2.4</v>
      </c>
      <c r="H9" s="15">
        <v>114</v>
      </c>
      <c r="I9" s="18">
        <v>2.5</v>
      </c>
      <c r="J9" s="15">
        <v>103</v>
      </c>
      <c r="K9" s="18">
        <v>2.2</v>
      </c>
      <c r="L9" s="15">
        <v>86</v>
      </c>
      <c r="M9" s="18">
        <v>1.9</v>
      </c>
      <c r="N9" s="15">
        <v>82</v>
      </c>
      <c r="O9" s="18">
        <v>1.8</v>
      </c>
      <c r="P9" s="15">
        <v>83</v>
      </c>
      <c r="Q9" s="18">
        <v>1.9</v>
      </c>
      <c r="R9" s="15">
        <v>81</v>
      </c>
      <c r="S9" s="18">
        <v>1.8</v>
      </c>
      <c r="T9" s="15">
        <v>86</v>
      </c>
      <c r="U9" s="18">
        <v>2</v>
      </c>
      <c r="V9" s="15">
        <v>83</v>
      </c>
      <c r="W9" s="18">
        <v>1.9</v>
      </c>
      <c r="X9" s="15">
        <v>87</v>
      </c>
      <c r="Y9" s="18">
        <v>2</v>
      </c>
      <c r="Z9" s="15">
        <v>89</v>
      </c>
      <c r="AA9" s="18">
        <v>2.1</v>
      </c>
      <c r="AB9" s="15">
        <v>84</v>
      </c>
      <c r="AC9" s="16">
        <v>2</v>
      </c>
      <c r="AD9" s="171">
        <v>84</v>
      </c>
      <c r="AE9" s="173">
        <v>2</v>
      </c>
      <c r="AF9" s="234">
        <v>88</v>
      </c>
      <c r="AG9" s="173">
        <v>2.1</v>
      </c>
      <c r="AH9" s="234">
        <v>89</v>
      </c>
      <c r="AI9" s="252">
        <v>2.2</v>
      </c>
      <c r="AJ9" s="236">
        <v>98</v>
      </c>
      <c r="AK9" s="240">
        <v>2.4</v>
      </c>
      <c r="AL9" s="17"/>
    </row>
    <row r="10" spans="1:38" ht="15" customHeight="1">
      <c r="A10" s="33" t="s">
        <v>140</v>
      </c>
      <c r="B10" s="15">
        <v>1</v>
      </c>
      <c r="C10" s="16">
        <v>0.020963481615026622</v>
      </c>
      <c r="D10" s="17">
        <v>1</v>
      </c>
      <c r="E10" s="18">
        <v>0</v>
      </c>
      <c r="F10" s="15">
        <v>1</v>
      </c>
      <c r="G10" s="18">
        <v>0</v>
      </c>
      <c r="H10" s="15">
        <v>1</v>
      </c>
      <c r="I10" s="18">
        <v>0</v>
      </c>
      <c r="J10" s="15">
        <v>1</v>
      </c>
      <c r="K10" s="18">
        <v>0</v>
      </c>
      <c r="L10" s="15">
        <v>1</v>
      </c>
      <c r="M10" s="18">
        <v>0</v>
      </c>
      <c r="N10" s="15">
        <v>1</v>
      </c>
      <c r="O10" s="18">
        <v>0</v>
      </c>
      <c r="P10" s="15">
        <v>1</v>
      </c>
      <c r="Q10" s="18">
        <v>0</v>
      </c>
      <c r="R10" s="15">
        <v>1</v>
      </c>
      <c r="S10" s="18">
        <v>0</v>
      </c>
      <c r="T10" s="15">
        <v>1</v>
      </c>
      <c r="U10" s="18">
        <v>0</v>
      </c>
      <c r="V10" s="15">
        <v>1</v>
      </c>
      <c r="W10" s="18">
        <v>0</v>
      </c>
      <c r="X10" s="15">
        <v>1</v>
      </c>
      <c r="Y10" s="18">
        <v>0</v>
      </c>
      <c r="Z10" s="15">
        <v>1</v>
      </c>
      <c r="AA10" s="18">
        <v>0</v>
      </c>
      <c r="AB10" s="15">
        <v>1</v>
      </c>
      <c r="AC10" s="16">
        <v>0</v>
      </c>
      <c r="AD10" s="171">
        <v>0</v>
      </c>
      <c r="AE10" s="173">
        <v>0</v>
      </c>
      <c r="AF10" s="234">
        <v>0</v>
      </c>
      <c r="AG10" s="173">
        <v>0</v>
      </c>
      <c r="AH10" s="234">
        <v>0</v>
      </c>
      <c r="AI10" s="252">
        <v>0</v>
      </c>
      <c r="AJ10" s="236">
        <v>0</v>
      </c>
      <c r="AK10" s="240">
        <v>0</v>
      </c>
      <c r="AL10" s="17"/>
    </row>
    <row r="11" spans="1:38" ht="15" customHeight="1">
      <c r="A11" s="34" t="s">
        <v>141</v>
      </c>
      <c r="B11" s="15">
        <v>86</v>
      </c>
      <c r="C11" s="16">
        <v>1.8028594188922895</v>
      </c>
      <c r="D11" s="17">
        <v>77</v>
      </c>
      <c r="E11" s="18">
        <v>1.6</v>
      </c>
      <c r="F11" s="15">
        <v>69</v>
      </c>
      <c r="G11" s="18">
        <v>1.5</v>
      </c>
      <c r="H11" s="15">
        <v>73</v>
      </c>
      <c r="I11" s="18">
        <v>1.6</v>
      </c>
      <c r="J11" s="15">
        <v>77</v>
      </c>
      <c r="K11" s="18">
        <v>1.7</v>
      </c>
      <c r="L11" s="15">
        <v>61</v>
      </c>
      <c r="M11" s="18">
        <v>1.3</v>
      </c>
      <c r="N11" s="15">
        <v>53</v>
      </c>
      <c r="O11" s="18">
        <v>1.2</v>
      </c>
      <c r="P11" s="15">
        <v>52</v>
      </c>
      <c r="Q11" s="18">
        <v>1.2</v>
      </c>
      <c r="R11" s="15">
        <v>46</v>
      </c>
      <c r="S11" s="18">
        <v>1</v>
      </c>
      <c r="T11" s="15">
        <v>45</v>
      </c>
      <c r="U11" s="18">
        <v>1</v>
      </c>
      <c r="V11" s="15">
        <v>45</v>
      </c>
      <c r="W11" s="18">
        <v>1</v>
      </c>
      <c r="X11" s="15">
        <v>51</v>
      </c>
      <c r="Y11" s="18">
        <v>1.2</v>
      </c>
      <c r="Z11" s="15">
        <v>50</v>
      </c>
      <c r="AA11" s="18">
        <v>1.2</v>
      </c>
      <c r="AB11" s="15">
        <v>52</v>
      </c>
      <c r="AC11" s="16">
        <v>1.2</v>
      </c>
      <c r="AD11" s="171">
        <v>51</v>
      </c>
      <c r="AE11" s="173">
        <v>1.2</v>
      </c>
      <c r="AF11" s="234">
        <v>50</v>
      </c>
      <c r="AG11" s="173">
        <v>1.2</v>
      </c>
      <c r="AH11" s="234">
        <v>51</v>
      </c>
      <c r="AI11" s="252">
        <v>1.2</v>
      </c>
      <c r="AJ11" s="236">
        <v>48</v>
      </c>
      <c r="AK11" s="240">
        <v>1.2</v>
      </c>
      <c r="AL11" s="17"/>
    </row>
    <row r="12" spans="1:38" ht="15" customHeight="1">
      <c r="A12" s="33" t="s">
        <v>142</v>
      </c>
      <c r="B12" s="15">
        <v>23</v>
      </c>
      <c r="C12" s="16">
        <v>0.4821600771456124</v>
      </c>
      <c r="D12" s="17">
        <v>18</v>
      </c>
      <c r="E12" s="18">
        <v>0.4</v>
      </c>
      <c r="F12" s="15">
        <v>17</v>
      </c>
      <c r="G12" s="18">
        <v>0.4</v>
      </c>
      <c r="H12" s="15">
        <v>17</v>
      </c>
      <c r="I12" s="18">
        <v>0.4</v>
      </c>
      <c r="J12" s="15">
        <v>17</v>
      </c>
      <c r="K12" s="18">
        <v>0.4</v>
      </c>
      <c r="L12" s="15">
        <v>17</v>
      </c>
      <c r="M12" s="18">
        <v>0.4</v>
      </c>
      <c r="N12" s="15">
        <v>15</v>
      </c>
      <c r="O12" s="18">
        <v>0.3</v>
      </c>
      <c r="P12" s="15">
        <v>15</v>
      </c>
      <c r="Q12" s="18">
        <v>0.3</v>
      </c>
      <c r="R12" s="15">
        <v>16</v>
      </c>
      <c r="S12" s="18">
        <v>0.4</v>
      </c>
      <c r="T12" s="15">
        <v>16</v>
      </c>
      <c r="U12" s="18">
        <v>0.4</v>
      </c>
      <c r="V12" s="15">
        <v>16</v>
      </c>
      <c r="W12" s="18">
        <v>0.4</v>
      </c>
      <c r="X12" s="15">
        <v>16</v>
      </c>
      <c r="Y12" s="18">
        <v>0.4</v>
      </c>
      <c r="Z12" s="15">
        <v>16</v>
      </c>
      <c r="AA12" s="18">
        <v>0.4</v>
      </c>
      <c r="AB12" s="15">
        <v>16</v>
      </c>
      <c r="AC12" s="16">
        <v>0.4</v>
      </c>
      <c r="AD12" s="171">
        <v>16</v>
      </c>
      <c r="AE12" s="173">
        <v>0.4</v>
      </c>
      <c r="AF12" s="234">
        <v>16</v>
      </c>
      <c r="AG12" s="173">
        <v>0.4</v>
      </c>
      <c r="AH12" s="234">
        <v>16</v>
      </c>
      <c r="AI12" s="252">
        <v>0.4</v>
      </c>
      <c r="AJ12" s="236">
        <v>16</v>
      </c>
      <c r="AK12" s="240">
        <v>0.4</v>
      </c>
      <c r="AL12" s="17"/>
    </row>
    <row r="13" spans="1:38" ht="15" customHeight="1">
      <c r="A13" s="33" t="s">
        <v>137</v>
      </c>
      <c r="B13" s="15">
        <v>4</v>
      </c>
      <c r="C13" s="16">
        <v>0.08385392646010649</v>
      </c>
      <c r="D13" s="17">
        <v>4</v>
      </c>
      <c r="E13" s="18">
        <v>0.1</v>
      </c>
      <c r="F13" s="15">
        <v>4</v>
      </c>
      <c r="G13" s="18">
        <v>0.1</v>
      </c>
      <c r="H13" s="15">
        <v>2</v>
      </c>
      <c r="I13" s="18">
        <v>0</v>
      </c>
      <c r="J13" s="15">
        <v>0</v>
      </c>
      <c r="K13" s="18">
        <v>0</v>
      </c>
      <c r="L13" s="15">
        <v>0</v>
      </c>
      <c r="M13" s="18">
        <v>0</v>
      </c>
      <c r="N13" s="15">
        <v>0</v>
      </c>
      <c r="O13" s="18">
        <v>0</v>
      </c>
      <c r="P13" s="15">
        <v>0</v>
      </c>
      <c r="Q13" s="18">
        <v>0</v>
      </c>
      <c r="R13" s="15">
        <v>0</v>
      </c>
      <c r="S13" s="18">
        <v>0</v>
      </c>
      <c r="T13" s="15">
        <v>0</v>
      </c>
      <c r="U13" s="18">
        <v>0</v>
      </c>
      <c r="V13" s="15">
        <v>0</v>
      </c>
      <c r="W13" s="18">
        <v>0</v>
      </c>
      <c r="X13" s="15">
        <v>0</v>
      </c>
      <c r="Y13" s="18">
        <v>0</v>
      </c>
      <c r="Z13" s="15">
        <v>0</v>
      </c>
      <c r="AA13" s="18">
        <v>0</v>
      </c>
      <c r="AB13" s="15">
        <v>0</v>
      </c>
      <c r="AC13" s="16">
        <v>0</v>
      </c>
      <c r="AD13" s="171">
        <v>0</v>
      </c>
      <c r="AE13" s="173">
        <v>0</v>
      </c>
      <c r="AF13" s="234">
        <v>0</v>
      </c>
      <c r="AG13" s="173">
        <v>0</v>
      </c>
      <c r="AH13" s="234">
        <v>0</v>
      </c>
      <c r="AI13" s="252">
        <v>0</v>
      </c>
      <c r="AJ13" s="236">
        <v>0</v>
      </c>
      <c r="AK13" s="240">
        <v>0</v>
      </c>
      <c r="AL13" s="17"/>
    </row>
    <row r="14" spans="1:38" ht="15" customHeight="1">
      <c r="A14" s="33" t="s">
        <v>143</v>
      </c>
      <c r="B14" s="15">
        <v>24</v>
      </c>
      <c r="C14" s="16">
        <v>0.503123558760639</v>
      </c>
      <c r="D14" s="17">
        <v>20</v>
      </c>
      <c r="E14" s="18">
        <v>0.4</v>
      </c>
      <c r="F14" s="15">
        <v>16</v>
      </c>
      <c r="G14" s="18">
        <v>0.3</v>
      </c>
      <c r="H14" s="15">
        <v>11</v>
      </c>
      <c r="I14" s="18">
        <v>0.2</v>
      </c>
      <c r="J14" s="15">
        <v>9</v>
      </c>
      <c r="K14" s="18">
        <v>0.2</v>
      </c>
      <c r="L14" s="15">
        <v>6</v>
      </c>
      <c r="M14" s="18">
        <v>0.1</v>
      </c>
      <c r="N14" s="15">
        <v>6</v>
      </c>
      <c r="O14" s="18">
        <v>0.1</v>
      </c>
      <c r="P14" s="15">
        <v>6</v>
      </c>
      <c r="Q14" s="18">
        <v>0.1</v>
      </c>
      <c r="R14" s="15">
        <v>5</v>
      </c>
      <c r="S14" s="18">
        <v>0.1</v>
      </c>
      <c r="T14" s="15">
        <v>5</v>
      </c>
      <c r="U14" s="18">
        <v>0.1</v>
      </c>
      <c r="V14" s="15">
        <v>5</v>
      </c>
      <c r="W14" s="18">
        <v>0.1</v>
      </c>
      <c r="X14" s="15">
        <v>4</v>
      </c>
      <c r="Y14" s="18">
        <v>0.1</v>
      </c>
      <c r="Z14" s="15">
        <v>4</v>
      </c>
      <c r="AA14" s="18">
        <v>0.1</v>
      </c>
      <c r="AB14" s="15">
        <v>4</v>
      </c>
      <c r="AC14" s="16">
        <v>0.1</v>
      </c>
      <c r="AD14" s="171">
        <v>4</v>
      </c>
      <c r="AE14" s="173">
        <v>0.1</v>
      </c>
      <c r="AF14" s="234">
        <v>4</v>
      </c>
      <c r="AG14" s="173">
        <v>0.1</v>
      </c>
      <c r="AH14" s="234">
        <v>5</v>
      </c>
      <c r="AI14" s="252">
        <v>0.1</v>
      </c>
      <c r="AJ14" s="236">
        <v>5</v>
      </c>
      <c r="AK14" s="240">
        <v>0.1</v>
      </c>
      <c r="AL14" s="17"/>
    </row>
    <row r="15" spans="1:38" ht="15" customHeight="1">
      <c r="A15" s="33" t="s">
        <v>144</v>
      </c>
      <c r="B15" s="15">
        <v>35</v>
      </c>
      <c r="C15" s="16">
        <v>0.7337218565259318</v>
      </c>
      <c r="D15" s="17">
        <v>35</v>
      </c>
      <c r="E15" s="18">
        <v>0.7</v>
      </c>
      <c r="F15" s="15">
        <v>32</v>
      </c>
      <c r="G15" s="18">
        <v>0.7</v>
      </c>
      <c r="H15" s="15">
        <v>43</v>
      </c>
      <c r="I15" s="18">
        <v>0.9</v>
      </c>
      <c r="J15" s="15">
        <v>51</v>
      </c>
      <c r="K15" s="18">
        <v>1.1</v>
      </c>
      <c r="L15" s="15">
        <v>38</v>
      </c>
      <c r="M15" s="18">
        <v>0.8</v>
      </c>
      <c r="N15" s="15">
        <v>32</v>
      </c>
      <c r="O15" s="18">
        <v>0.7</v>
      </c>
      <c r="P15" s="15">
        <v>31</v>
      </c>
      <c r="Q15" s="18">
        <v>0.7</v>
      </c>
      <c r="R15" s="15">
        <v>25</v>
      </c>
      <c r="S15" s="18">
        <v>0.6</v>
      </c>
      <c r="T15" s="15">
        <v>24</v>
      </c>
      <c r="U15" s="18">
        <v>0.5</v>
      </c>
      <c r="V15" s="15">
        <v>24</v>
      </c>
      <c r="W15" s="18">
        <v>0.6</v>
      </c>
      <c r="X15" s="15">
        <v>31</v>
      </c>
      <c r="Y15" s="18">
        <v>0.7</v>
      </c>
      <c r="Z15" s="15">
        <v>30</v>
      </c>
      <c r="AA15" s="18">
        <v>0.7</v>
      </c>
      <c r="AB15" s="15">
        <v>32</v>
      </c>
      <c r="AC15" s="16">
        <v>0.7</v>
      </c>
      <c r="AD15" s="171">
        <v>31</v>
      </c>
      <c r="AE15" s="173">
        <v>0.7</v>
      </c>
      <c r="AF15" s="234">
        <v>30</v>
      </c>
      <c r="AG15" s="173">
        <v>0.7</v>
      </c>
      <c r="AH15" s="234">
        <v>30</v>
      </c>
      <c r="AI15" s="252">
        <v>0.7</v>
      </c>
      <c r="AJ15" s="236">
        <v>27</v>
      </c>
      <c r="AK15" s="240">
        <v>0.7</v>
      </c>
      <c r="AL15" s="17"/>
    </row>
    <row r="16" spans="1:38" ht="15" customHeight="1" thickBot="1">
      <c r="A16" s="35" t="s">
        <v>145</v>
      </c>
      <c r="B16" s="19">
        <v>645</v>
      </c>
      <c r="C16" s="20">
        <v>13.521445641692171</v>
      </c>
      <c r="D16" s="21">
        <v>630</v>
      </c>
      <c r="E16" s="22">
        <v>13.4</v>
      </c>
      <c r="F16" s="19">
        <v>607</v>
      </c>
      <c r="G16" s="22">
        <v>13</v>
      </c>
      <c r="H16" s="19">
        <v>593</v>
      </c>
      <c r="I16" s="22">
        <v>12.8</v>
      </c>
      <c r="J16" s="19">
        <v>567</v>
      </c>
      <c r="K16" s="22">
        <v>12.3</v>
      </c>
      <c r="L16" s="19">
        <v>509</v>
      </c>
      <c r="M16" s="22">
        <v>11.2</v>
      </c>
      <c r="N16" s="19">
        <v>481</v>
      </c>
      <c r="O16" s="22">
        <v>10.7</v>
      </c>
      <c r="P16" s="19">
        <v>473</v>
      </c>
      <c r="Q16" s="22">
        <v>10.6</v>
      </c>
      <c r="R16" s="19">
        <v>460</v>
      </c>
      <c r="S16" s="22">
        <v>10.3</v>
      </c>
      <c r="T16" s="19">
        <v>452</v>
      </c>
      <c r="U16" s="22">
        <v>10.3</v>
      </c>
      <c r="V16" s="19">
        <v>447</v>
      </c>
      <c r="W16" s="22">
        <v>10.3</v>
      </c>
      <c r="X16" s="19">
        <v>449</v>
      </c>
      <c r="Y16" s="22">
        <v>10.3</v>
      </c>
      <c r="Z16" s="19">
        <v>445</v>
      </c>
      <c r="AA16" s="22">
        <v>10.3</v>
      </c>
      <c r="AB16" s="19">
        <v>451</v>
      </c>
      <c r="AC16" s="20">
        <v>10.5</v>
      </c>
      <c r="AD16" s="172">
        <v>450</v>
      </c>
      <c r="AE16" s="174">
        <v>10.6</v>
      </c>
      <c r="AF16" s="235">
        <v>458</v>
      </c>
      <c r="AG16" s="174">
        <v>10.9</v>
      </c>
      <c r="AH16" s="235">
        <v>461</v>
      </c>
      <c r="AI16" s="253">
        <v>11.1</v>
      </c>
      <c r="AJ16" s="237">
        <v>487</v>
      </c>
      <c r="AK16" s="241">
        <v>11.8</v>
      </c>
      <c r="AL16" s="17"/>
    </row>
    <row r="17" spans="1:38" s="23" customFormat="1" ht="15" customHeight="1">
      <c r="A17" s="23" t="s">
        <v>219</v>
      </c>
      <c r="B17" s="24"/>
      <c r="C17" s="25"/>
      <c r="AH17" s="175"/>
      <c r="AL17" s="24"/>
    </row>
    <row r="18" ht="15" customHeight="1">
      <c r="AH18" s="176"/>
    </row>
    <row r="19" ht="15" customHeight="1">
      <c r="AH19" s="176"/>
    </row>
    <row r="20" ht="15" customHeight="1">
      <c r="AH20" s="176"/>
    </row>
  </sheetData>
  <sheetProtection/>
  <mergeCells count="20">
    <mergeCell ref="AJ3:AK3"/>
    <mergeCell ref="P3:Q3"/>
    <mergeCell ref="F3:G3"/>
    <mergeCell ref="V3:W3"/>
    <mergeCell ref="AF3:AG3"/>
    <mergeCell ref="AH3:AI3"/>
    <mergeCell ref="AD3:AE3"/>
    <mergeCell ref="AB3:AC3"/>
    <mergeCell ref="X3:Y3"/>
    <mergeCell ref="N3:O3"/>
    <mergeCell ref="B2:C2"/>
    <mergeCell ref="Z3:AA3"/>
    <mergeCell ref="A3:A4"/>
    <mergeCell ref="B3:C3"/>
    <mergeCell ref="H3:I3"/>
    <mergeCell ref="T3:U3"/>
    <mergeCell ref="R3:S3"/>
    <mergeCell ref="D3:E3"/>
    <mergeCell ref="J3:K3"/>
    <mergeCell ref="L3:M3"/>
  </mergeCells>
  <hyperlinks>
    <hyperlink ref="A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94"/>
  <sheetViews>
    <sheetView showGridLines="0" tabSelected="1" zoomScale="70" zoomScaleNormal="70" zoomScaleSheetLayoutView="70" zoomScalePageLayoutView="0" workbookViewId="0" topLeftCell="A1">
      <pane ySplit="1" topLeftCell="A23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1" width="9.00390625" style="178" customWidth="1"/>
    <col min="2" max="2" width="5.625" style="178" customWidth="1"/>
    <col min="3" max="4" width="3.125" style="178" customWidth="1"/>
    <col min="5" max="5" width="5.75390625" style="178" customWidth="1"/>
    <col min="6" max="7" width="3.75390625" style="178" customWidth="1"/>
    <col min="8" max="8" width="18.625" style="183" customWidth="1"/>
    <col min="9" max="9" width="5.125" style="178" customWidth="1"/>
    <col min="10" max="10" width="3.125" style="178" customWidth="1"/>
    <col min="11" max="11" width="31.625" style="179" customWidth="1"/>
    <col min="12" max="12" width="4.50390625" style="180" customWidth="1"/>
    <col min="13" max="13" width="21.00390625" style="179" customWidth="1"/>
    <col min="14" max="14" width="4.50390625" style="180" customWidth="1"/>
    <col min="15" max="15" width="19.875" style="181" customWidth="1"/>
    <col min="16" max="16" width="4.50390625" style="182" customWidth="1"/>
    <col min="17" max="17" width="19.375" style="181" customWidth="1"/>
    <col min="18" max="18" width="4.50390625" style="182" customWidth="1"/>
    <col min="19" max="19" width="2.125" style="178" customWidth="1"/>
    <col min="20" max="20" width="1.37890625" style="180" customWidth="1"/>
    <col min="21" max="16384" width="9.00390625" style="178" customWidth="1"/>
  </cols>
  <sheetData>
    <row r="1" spans="2:17" ht="36" customHeight="1">
      <c r="B1" s="464" t="s">
        <v>235</v>
      </c>
      <c r="C1" s="464"/>
      <c r="D1" s="464"/>
      <c r="E1" s="464"/>
      <c r="F1" s="464"/>
      <c r="G1" s="464"/>
      <c r="H1" s="464"/>
      <c r="Q1" s="36" t="s">
        <v>128</v>
      </c>
    </row>
    <row r="2" spans="2:17" ht="36" customHeight="1">
      <c r="B2" s="243"/>
      <c r="C2" s="243"/>
      <c r="D2" s="243"/>
      <c r="E2" s="243"/>
      <c r="F2" s="243"/>
      <c r="G2" s="243"/>
      <c r="H2" s="243"/>
      <c r="Q2" s="36"/>
    </row>
    <row r="3" spans="2:24" ht="20.25" customHeight="1" thickBot="1">
      <c r="B3" s="51"/>
      <c r="C3" s="51"/>
      <c r="D3" s="51"/>
      <c r="E3" s="51"/>
      <c r="F3" s="51"/>
      <c r="G3" s="51"/>
      <c r="H3" s="51"/>
      <c r="I3" s="45"/>
      <c r="J3" s="45"/>
      <c r="K3" s="465"/>
      <c r="L3" s="465"/>
      <c r="M3" s="465"/>
      <c r="N3" s="47"/>
      <c r="O3" s="52"/>
      <c r="P3" s="49"/>
      <c r="Q3" s="48"/>
      <c r="R3" s="49"/>
      <c r="S3" s="45"/>
      <c r="T3" s="47"/>
      <c r="U3" s="45"/>
      <c r="V3" s="45"/>
      <c r="W3" s="45"/>
      <c r="X3" s="45"/>
    </row>
    <row r="4" spans="2:24" ht="21" customHeight="1" thickTop="1">
      <c r="B4" s="415" t="s">
        <v>29</v>
      </c>
      <c r="C4" s="416"/>
      <c r="D4" s="416"/>
      <c r="E4" s="417"/>
      <c r="F4" s="45"/>
      <c r="G4" s="45"/>
      <c r="H4" s="433" t="s">
        <v>266</v>
      </c>
      <c r="I4" s="435">
        <v>5</v>
      </c>
      <c r="J4" s="45"/>
      <c r="K4" s="116"/>
      <c r="L4" s="47"/>
      <c r="M4" s="116"/>
      <c r="N4" s="47"/>
      <c r="O4" s="117"/>
      <c r="P4" s="49"/>
      <c r="Q4" s="48"/>
      <c r="R4" s="49"/>
      <c r="S4" s="45"/>
      <c r="T4" s="47"/>
      <c r="U4" s="45"/>
      <c r="V4" s="45"/>
      <c r="W4" s="45"/>
      <c r="X4" s="45"/>
    </row>
    <row r="5" spans="2:31" ht="21" customHeight="1" thickBot="1">
      <c r="B5" s="418"/>
      <c r="C5" s="419"/>
      <c r="D5" s="419"/>
      <c r="E5" s="420"/>
      <c r="F5" s="75"/>
      <c r="G5" s="75"/>
      <c r="H5" s="434"/>
      <c r="I5" s="436"/>
      <c r="J5" s="210"/>
      <c r="K5" s="116"/>
      <c r="L5" s="47"/>
      <c r="M5" s="116"/>
      <c r="N5" s="47"/>
      <c r="O5" s="117"/>
      <c r="P5" s="49"/>
      <c r="Q5" s="48"/>
      <c r="R5" s="49"/>
      <c r="S5" s="45"/>
      <c r="T5" s="47"/>
      <c r="U5" s="230"/>
      <c r="V5" s="230"/>
      <c r="W5" s="230"/>
      <c r="X5" s="230"/>
      <c r="Y5" s="231"/>
      <c r="Z5" s="231"/>
      <c r="AA5" s="231"/>
      <c r="AB5" s="231"/>
      <c r="AC5" s="231"/>
      <c r="AD5" s="231"/>
      <c r="AE5" s="231"/>
    </row>
    <row r="6" spans="2:31" ht="21" customHeight="1">
      <c r="B6" s="77"/>
      <c r="C6" s="77"/>
      <c r="D6" s="77"/>
      <c r="E6" s="77"/>
      <c r="F6" s="45"/>
      <c r="G6" s="45"/>
      <c r="H6" s="50"/>
      <c r="I6" s="71"/>
      <c r="J6" s="210"/>
      <c r="K6" s="116"/>
      <c r="L6" s="47"/>
      <c r="M6" s="116"/>
      <c r="N6" s="47"/>
      <c r="O6" s="117"/>
      <c r="P6" s="49"/>
      <c r="Q6" s="48"/>
      <c r="R6" s="49"/>
      <c r="S6" s="45"/>
      <c r="T6" s="47"/>
      <c r="U6" s="230"/>
      <c r="V6" s="230"/>
      <c r="W6" s="230"/>
      <c r="X6" s="230"/>
      <c r="Y6" s="231"/>
      <c r="Z6" s="231"/>
      <c r="AA6" s="231"/>
      <c r="AB6" s="231"/>
      <c r="AC6" s="231"/>
      <c r="AD6" s="231"/>
      <c r="AE6" s="231"/>
    </row>
    <row r="7" spans="2:31" ht="21" customHeight="1" thickBot="1">
      <c r="B7" s="51"/>
      <c r="C7" s="51"/>
      <c r="D7" s="51"/>
      <c r="E7" s="51"/>
      <c r="F7" s="51"/>
      <c r="G7" s="51"/>
      <c r="H7" s="51"/>
      <c r="I7" s="45"/>
      <c r="J7" s="45"/>
      <c r="K7" s="116"/>
      <c r="L7" s="47"/>
      <c r="M7" s="116"/>
      <c r="N7" s="47"/>
      <c r="O7" s="117"/>
      <c r="P7" s="49"/>
      <c r="Q7" s="78"/>
      <c r="R7" s="49"/>
      <c r="S7" s="45"/>
      <c r="T7" s="47"/>
      <c r="U7" s="232"/>
      <c r="V7" s="232"/>
      <c r="W7" s="232"/>
      <c r="X7" s="230"/>
      <c r="Y7" s="231"/>
      <c r="Z7" s="231"/>
      <c r="AA7" s="231"/>
      <c r="AB7" s="231"/>
      <c r="AC7" s="231"/>
      <c r="AD7" s="231"/>
      <c r="AE7" s="231"/>
    </row>
    <row r="8" spans="2:31" ht="21" customHeight="1" thickBot="1" thickTop="1">
      <c r="B8" s="45"/>
      <c r="C8" s="45"/>
      <c r="D8" s="45"/>
      <c r="E8" s="45"/>
      <c r="F8" s="51"/>
      <c r="G8" s="51"/>
      <c r="H8" s="458" t="s">
        <v>205</v>
      </c>
      <c r="I8" s="460">
        <v>32</v>
      </c>
      <c r="J8" s="199"/>
      <c r="K8" s="211" t="s">
        <v>186</v>
      </c>
      <c r="L8" s="79">
        <v>10</v>
      </c>
      <c r="M8" s="135" t="s">
        <v>206</v>
      </c>
      <c r="N8" s="81">
        <v>3</v>
      </c>
      <c r="O8" s="135" t="s">
        <v>187</v>
      </c>
      <c r="P8" s="136">
        <v>3</v>
      </c>
      <c r="Q8" s="135" t="s">
        <v>196</v>
      </c>
      <c r="R8" s="95">
        <v>2</v>
      </c>
      <c r="S8" s="396"/>
      <c r="T8" s="396"/>
      <c r="U8" s="230"/>
      <c r="V8" s="230"/>
      <c r="W8" s="230"/>
      <c r="X8" s="230"/>
      <c r="Y8" s="231"/>
      <c r="Z8" s="231"/>
      <c r="AA8" s="231"/>
      <c r="AB8" s="231"/>
      <c r="AC8" s="231"/>
      <c r="AD8" s="231"/>
      <c r="AE8" s="231"/>
    </row>
    <row r="9" spans="2:31" ht="21" customHeight="1" thickBot="1">
      <c r="B9" s="45"/>
      <c r="C9" s="45"/>
      <c r="D9" s="45"/>
      <c r="E9" s="45"/>
      <c r="F9" s="51"/>
      <c r="G9" s="200"/>
      <c r="H9" s="466"/>
      <c r="I9" s="461"/>
      <c r="J9" s="83"/>
      <c r="K9" s="454" t="s">
        <v>207</v>
      </c>
      <c r="L9" s="456">
        <v>16</v>
      </c>
      <c r="M9" s="137" t="s">
        <v>188</v>
      </c>
      <c r="N9" s="82">
        <v>3</v>
      </c>
      <c r="O9" s="135" t="s">
        <v>189</v>
      </c>
      <c r="P9" s="82">
        <v>2</v>
      </c>
      <c r="Q9" s="80" t="s">
        <v>190</v>
      </c>
      <c r="R9" s="82">
        <v>2</v>
      </c>
      <c r="S9" s="46"/>
      <c r="T9" s="49"/>
      <c r="U9" s="230"/>
      <c r="V9" s="230"/>
      <c r="W9" s="230"/>
      <c r="X9" s="230"/>
      <c r="Y9" s="231"/>
      <c r="Z9" s="231"/>
      <c r="AA9" s="231"/>
      <c r="AB9" s="231"/>
      <c r="AC9" s="231"/>
      <c r="AD9" s="231"/>
      <c r="AE9" s="231"/>
    </row>
    <row r="10" spans="2:31" ht="21" customHeight="1" thickBot="1" thickTop="1">
      <c r="B10" s="45"/>
      <c r="C10" s="45"/>
      <c r="D10" s="45"/>
      <c r="E10" s="45"/>
      <c r="F10" s="51"/>
      <c r="G10" s="84"/>
      <c r="H10" s="254" t="s">
        <v>236</v>
      </c>
      <c r="I10" s="94">
        <v>1</v>
      </c>
      <c r="J10" s="45"/>
      <c r="K10" s="455"/>
      <c r="L10" s="457"/>
      <c r="M10" s="135" t="s">
        <v>191</v>
      </c>
      <c r="N10" s="82">
        <v>3</v>
      </c>
      <c r="O10" s="135" t="s">
        <v>192</v>
      </c>
      <c r="P10" s="82">
        <v>2</v>
      </c>
      <c r="Q10" s="80" t="s">
        <v>168</v>
      </c>
      <c r="R10" s="82">
        <v>2</v>
      </c>
      <c r="S10" s="46"/>
      <c r="T10" s="49"/>
      <c r="U10" s="230"/>
      <c r="V10" s="230"/>
      <c r="W10" s="230"/>
      <c r="X10" s="230"/>
      <c r="Y10" s="231"/>
      <c r="Z10" s="231"/>
      <c r="AA10" s="231"/>
      <c r="AB10" s="231"/>
      <c r="AC10" s="231"/>
      <c r="AD10" s="231"/>
      <c r="AE10" s="231"/>
    </row>
    <row r="11" spans="2:31" ht="21" customHeight="1" thickBot="1">
      <c r="B11" s="45"/>
      <c r="C11" s="45"/>
      <c r="D11" s="45"/>
      <c r="E11" s="45"/>
      <c r="F11" s="86"/>
      <c r="G11" s="51"/>
      <c r="H11" s="201"/>
      <c r="I11" s="71"/>
      <c r="J11" s="45"/>
      <c r="K11" s="212" t="s">
        <v>30</v>
      </c>
      <c r="L11" s="87">
        <v>4</v>
      </c>
      <c r="M11" s="210"/>
      <c r="N11" s="88"/>
      <c r="O11" s="117"/>
      <c r="P11" s="49"/>
      <c r="Q11" s="46"/>
      <c r="R11" s="49"/>
      <c r="S11" s="46"/>
      <c r="T11" s="49"/>
      <c r="U11" s="230"/>
      <c r="V11" s="230"/>
      <c r="W11" s="230"/>
      <c r="X11" s="230"/>
      <c r="Y11" s="231"/>
      <c r="Z11" s="231"/>
      <c r="AA11" s="231"/>
      <c r="AB11" s="231"/>
      <c r="AC11" s="231"/>
      <c r="AD11" s="231"/>
      <c r="AE11" s="231"/>
    </row>
    <row r="12" spans="2:31" ht="21" customHeight="1">
      <c r="B12" s="45"/>
      <c r="C12" s="45"/>
      <c r="D12" s="45"/>
      <c r="E12" s="45"/>
      <c r="F12" s="86"/>
      <c r="G12" s="51"/>
      <c r="H12" s="45"/>
      <c r="I12" s="45"/>
      <c r="J12" s="45"/>
      <c r="K12" s="213"/>
      <c r="L12" s="69">
        <v>30</v>
      </c>
      <c r="M12" s="116"/>
      <c r="N12" s="47"/>
      <c r="O12" s="117"/>
      <c r="P12" s="49"/>
      <c r="Q12" s="46"/>
      <c r="R12" s="49"/>
      <c r="S12" s="46"/>
      <c r="T12" s="49"/>
      <c r="U12" s="230"/>
      <c r="V12" s="230"/>
      <c r="W12" s="230"/>
      <c r="X12" s="230"/>
      <c r="Y12" s="231"/>
      <c r="Z12" s="231"/>
      <c r="AA12" s="231"/>
      <c r="AB12" s="231"/>
      <c r="AC12" s="231"/>
      <c r="AD12" s="231"/>
      <c r="AE12" s="231"/>
    </row>
    <row r="13" spans="2:31" ht="21" customHeight="1" thickBot="1">
      <c r="B13" s="45"/>
      <c r="C13" s="45"/>
      <c r="D13" s="45"/>
      <c r="E13" s="45"/>
      <c r="F13" s="86"/>
      <c r="G13" s="51"/>
      <c r="H13" s="51"/>
      <c r="I13" s="45"/>
      <c r="J13" s="45"/>
      <c r="K13" s="116"/>
      <c r="L13" s="47"/>
      <c r="M13" s="116"/>
      <c r="N13" s="47"/>
      <c r="O13" s="117"/>
      <c r="P13" s="49"/>
      <c r="Q13" s="48"/>
      <c r="R13" s="49"/>
      <c r="S13" s="46"/>
      <c r="T13" s="49"/>
      <c r="U13" s="230"/>
      <c r="V13" s="230"/>
      <c r="W13" s="230"/>
      <c r="X13" s="230"/>
      <c r="Y13" s="231"/>
      <c r="Z13" s="231"/>
      <c r="AA13" s="231"/>
      <c r="AB13" s="231"/>
      <c r="AC13" s="231"/>
      <c r="AD13" s="231"/>
      <c r="AE13" s="231"/>
    </row>
    <row r="14" spans="2:31" ht="21" customHeight="1" thickBot="1" thickTop="1">
      <c r="B14" s="45"/>
      <c r="C14" s="45"/>
      <c r="D14" s="45"/>
      <c r="E14" s="45"/>
      <c r="F14" s="90"/>
      <c r="G14" s="45"/>
      <c r="H14" s="458" t="s">
        <v>208</v>
      </c>
      <c r="I14" s="460">
        <v>35</v>
      </c>
      <c r="J14" s="45"/>
      <c r="K14" s="202" t="s">
        <v>209</v>
      </c>
      <c r="L14" s="56">
        <v>6</v>
      </c>
      <c r="M14" s="214"/>
      <c r="N14" s="132"/>
      <c r="O14" s="215"/>
      <c r="P14" s="132"/>
      <c r="Q14" s="185"/>
      <c r="R14" s="132"/>
      <c r="S14" s="46"/>
      <c r="T14" s="49"/>
      <c r="U14" s="230"/>
      <c r="V14" s="230"/>
      <c r="W14" s="230"/>
      <c r="X14" s="230"/>
      <c r="Y14" s="231"/>
      <c r="Z14" s="231"/>
      <c r="AA14" s="231"/>
      <c r="AB14" s="231"/>
      <c r="AC14" s="231"/>
      <c r="AD14" s="231"/>
      <c r="AE14" s="231"/>
    </row>
    <row r="15" spans="2:31" ht="21" customHeight="1" thickBot="1">
      <c r="B15" s="45"/>
      <c r="C15" s="45"/>
      <c r="D15" s="45"/>
      <c r="E15" s="45"/>
      <c r="F15" s="90"/>
      <c r="G15" s="221"/>
      <c r="H15" s="459"/>
      <c r="I15" s="461"/>
      <c r="J15" s="305"/>
      <c r="K15" s="216" t="s">
        <v>32</v>
      </c>
      <c r="L15" s="92">
        <v>9</v>
      </c>
      <c r="M15" s="137" t="s">
        <v>33</v>
      </c>
      <c r="N15" s="82">
        <v>3</v>
      </c>
      <c r="O15" s="135" t="s">
        <v>237</v>
      </c>
      <c r="P15" s="82">
        <v>2</v>
      </c>
      <c r="Q15" s="80" t="s">
        <v>34</v>
      </c>
      <c r="R15" s="82">
        <v>3</v>
      </c>
      <c r="S15" s="45"/>
      <c r="T15" s="47"/>
      <c r="U15" s="230"/>
      <c r="V15" s="230"/>
      <c r="W15" s="230"/>
      <c r="X15" s="230"/>
      <c r="Y15" s="231"/>
      <c r="Z15" s="231"/>
      <c r="AA15" s="231"/>
      <c r="AB15" s="231"/>
      <c r="AC15" s="231"/>
      <c r="AD15" s="231"/>
      <c r="AE15" s="231"/>
    </row>
    <row r="16" spans="2:31" ht="21" customHeight="1" thickTop="1">
      <c r="B16" s="213"/>
      <c r="C16" s="213"/>
      <c r="D16" s="213"/>
      <c r="E16" s="213"/>
      <c r="F16" s="90"/>
      <c r="G16" s="45"/>
      <c r="H16" s="217" t="s">
        <v>91</v>
      </c>
      <c r="I16" s="203">
        <v>1</v>
      </c>
      <c r="J16" s="218"/>
      <c r="K16" s="462" t="s">
        <v>176</v>
      </c>
      <c r="L16" s="56">
        <v>18</v>
      </c>
      <c r="M16" s="137" t="s">
        <v>31</v>
      </c>
      <c r="N16" s="82">
        <v>5</v>
      </c>
      <c r="O16" s="219" t="s">
        <v>238</v>
      </c>
      <c r="P16" s="82">
        <v>5</v>
      </c>
      <c r="Q16" s="186" t="s">
        <v>177</v>
      </c>
      <c r="R16" s="119"/>
      <c r="S16" s="45"/>
      <c r="T16" s="47"/>
      <c r="U16" s="230"/>
      <c r="V16" s="230"/>
      <c r="W16" s="230"/>
      <c r="X16" s="230"/>
      <c r="Y16" s="231"/>
      <c r="Z16" s="231"/>
      <c r="AA16" s="231"/>
      <c r="AB16" s="231"/>
      <c r="AC16" s="231"/>
      <c r="AD16" s="231"/>
      <c r="AE16" s="231"/>
    </row>
    <row r="17" spans="2:31" ht="21" customHeight="1" thickBot="1">
      <c r="B17" s="45"/>
      <c r="C17" s="45"/>
      <c r="D17" s="45"/>
      <c r="E17" s="45"/>
      <c r="F17" s="90"/>
      <c r="G17" s="213"/>
      <c r="H17" s="213"/>
      <c r="I17" s="70"/>
      <c r="J17" s="218"/>
      <c r="K17" s="463"/>
      <c r="L17" s="125"/>
      <c r="M17" s="137" t="s">
        <v>81</v>
      </c>
      <c r="N17" s="82">
        <v>4</v>
      </c>
      <c r="O17" s="135" t="s">
        <v>239</v>
      </c>
      <c r="P17" s="82">
        <v>2</v>
      </c>
      <c r="Q17" s="144" t="s">
        <v>178</v>
      </c>
      <c r="R17" s="65"/>
      <c r="S17" s="45"/>
      <c r="T17" s="47"/>
      <c r="U17" s="230"/>
      <c r="V17" s="230"/>
      <c r="W17" s="230"/>
      <c r="X17" s="230"/>
      <c r="Y17" s="231"/>
      <c r="Z17" s="231"/>
      <c r="AA17" s="231"/>
      <c r="AB17" s="231"/>
      <c r="AC17" s="231"/>
      <c r="AD17" s="231"/>
      <c r="AE17" s="231"/>
    </row>
    <row r="18" spans="2:31" ht="21" customHeight="1">
      <c r="B18" s="45"/>
      <c r="C18" s="45"/>
      <c r="D18" s="45"/>
      <c r="E18" s="45"/>
      <c r="F18" s="90"/>
      <c r="G18" s="218"/>
      <c r="H18" s="93"/>
      <c r="I18" s="94"/>
      <c r="J18" s="213"/>
      <c r="K18" s="45"/>
      <c r="L18" s="47">
        <v>33</v>
      </c>
      <c r="M18" s="75"/>
      <c r="N18" s="67"/>
      <c r="O18" s="75"/>
      <c r="P18" s="67"/>
      <c r="Q18" s="45"/>
      <c r="R18" s="47"/>
      <c r="S18" s="45"/>
      <c r="T18" s="47"/>
      <c r="U18" s="230"/>
      <c r="V18" s="230"/>
      <c r="W18" s="230"/>
      <c r="X18" s="230"/>
      <c r="Y18" s="231"/>
      <c r="Z18" s="231"/>
      <c r="AA18" s="231"/>
      <c r="AB18" s="231"/>
      <c r="AC18" s="231"/>
      <c r="AD18" s="231"/>
      <c r="AE18" s="231"/>
    </row>
    <row r="19" spans="2:31" ht="21" customHeight="1" thickBot="1">
      <c r="B19" s="213"/>
      <c r="C19" s="213"/>
      <c r="D19" s="213"/>
      <c r="E19" s="213"/>
      <c r="F19" s="90"/>
      <c r="G19" s="213"/>
      <c r="H19" s="201"/>
      <c r="I19" s="70"/>
      <c r="J19" s="218"/>
      <c r="K19" s="220"/>
      <c r="L19" s="47"/>
      <c r="M19" s="45"/>
      <c r="N19" s="47"/>
      <c r="O19" s="45"/>
      <c r="P19" s="47"/>
      <c r="Q19" s="45"/>
      <c r="R19" s="47"/>
      <c r="S19" s="45"/>
      <c r="T19" s="47"/>
      <c r="U19" s="230"/>
      <c r="V19" s="230"/>
      <c r="W19" s="230"/>
      <c r="X19" s="230"/>
      <c r="Y19" s="231"/>
      <c r="Z19" s="231"/>
      <c r="AA19" s="231"/>
      <c r="AB19" s="231"/>
      <c r="AC19" s="231"/>
      <c r="AD19" s="231"/>
      <c r="AE19" s="231"/>
    </row>
    <row r="20" spans="2:31" ht="21" customHeight="1" thickBot="1" thickTop="1">
      <c r="B20" s="448" t="s">
        <v>146</v>
      </c>
      <c r="C20" s="45"/>
      <c r="D20" s="45"/>
      <c r="E20" s="448" t="s">
        <v>147</v>
      </c>
      <c r="F20" s="90"/>
      <c r="G20" s="213"/>
      <c r="H20" s="433" t="s">
        <v>35</v>
      </c>
      <c r="I20" s="435">
        <v>54</v>
      </c>
      <c r="J20" s="89"/>
      <c r="K20" s="306" t="s">
        <v>267</v>
      </c>
      <c r="L20" s="98">
        <v>7</v>
      </c>
      <c r="M20" s="307"/>
      <c r="N20" s="47"/>
      <c r="O20" s="308"/>
      <c r="P20" s="66"/>
      <c r="Q20" s="117" t="s">
        <v>268</v>
      </c>
      <c r="R20" s="72"/>
      <c r="S20" s="45"/>
      <c r="T20" s="47"/>
      <c r="U20" s="230"/>
      <c r="V20" s="230"/>
      <c r="W20" s="230"/>
      <c r="X20" s="230"/>
      <c r="Y20" s="231"/>
      <c r="Z20" s="231"/>
      <c r="AA20" s="231"/>
      <c r="AB20" s="231"/>
      <c r="AC20" s="231"/>
      <c r="AD20" s="231"/>
      <c r="AE20" s="231"/>
    </row>
    <row r="21" spans="2:31" ht="21" customHeight="1" thickBot="1">
      <c r="B21" s="449"/>
      <c r="C21" s="45"/>
      <c r="D21" s="45"/>
      <c r="E21" s="449"/>
      <c r="F21" s="90"/>
      <c r="G21" s="221"/>
      <c r="H21" s="434"/>
      <c r="I21" s="436"/>
      <c r="J21" s="309"/>
      <c r="K21" s="120" t="s">
        <v>269</v>
      </c>
      <c r="L21" s="53">
        <v>22</v>
      </c>
      <c r="M21" s="310" t="s">
        <v>270</v>
      </c>
      <c r="N21" s="95">
        <v>13</v>
      </c>
      <c r="O21" s="311" t="s">
        <v>271</v>
      </c>
      <c r="P21" s="95">
        <v>7</v>
      </c>
      <c r="Q21" s="312" t="s">
        <v>272</v>
      </c>
      <c r="R21" s="72"/>
      <c r="S21" s="45"/>
      <c r="T21" s="47"/>
      <c r="U21" s="230"/>
      <c r="V21" s="230"/>
      <c r="W21" s="230"/>
      <c r="X21" s="230"/>
      <c r="Y21" s="231"/>
      <c r="Z21" s="231"/>
      <c r="AA21" s="231"/>
      <c r="AB21" s="231"/>
      <c r="AC21" s="231"/>
      <c r="AD21" s="231"/>
      <c r="AE21" s="231"/>
    </row>
    <row r="22" spans="2:31" ht="21" customHeight="1" thickBot="1" thickTop="1">
      <c r="B22" s="449"/>
      <c r="C22" s="45"/>
      <c r="D22" s="45"/>
      <c r="E22" s="449"/>
      <c r="F22" s="90"/>
      <c r="G22" s="218"/>
      <c r="H22" s="50"/>
      <c r="I22" s="71"/>
      <c r="J22" s="313"/>
      <c r="K22" s="97" t="s">
        <v>273</v>
      </c>
      <c r="L22" s="98">
        <v>5</v>
      </c>
      <c r="M22" s="314" t="s">
        <v>274</v>
      </c>
      <c r="N22" s="81">
        <v>2</v>
      </c>
      <c r="O22" s="310" t="s">
        <v>275</v>
      </c>
      <c r="P22" s="95">
        <v>2</v>
      </c>
      <c r="Q22" s="121"/>
      <c r="R22" s="47"/>
      <c r="S22" s="45"/>
      <c r="T22" s="47"/>
      <c r="U22" s="230"/>
      <c r="V22" s="230"/>
      <c r="W22" s="230"/>
      <c r="X22" s="230"/>
      <c r="Y22" s="231"/>
      <c r="Z22" s="231"/>
      <c r="AA22" s="231"/>
      <c r="AB22" s="231"/>
      <c r="AC22" s="231"/>
      <c r="AD22" s="231"/>
      <c r="AE22" s="231"/>
    </row>
    <row r="23" spans="2:31" ht="21" customHeight="1" thickBot="1">
      <c r="B23" s="449"/>
      <c r="C23" s="45"/>
      <c r="D23" s="45"/>
      <c r="E23" s="449"/>
      <c r="F23" s="90"/>
      <c r="G23" s="213"/>
      <c r="H23" s="201"/>
      <c r="I23" s="70"/>
      <c r="J23" s="89"/>
      <c r="K23" s="315" t="s">
        <v>276</v>
      </c>
      <c r="L23" s="55">
        <v>5</v>
      </c>
      <c r="M23" s="255" t="s">
        <v>277</v>
      </c>
      <c r="N23" s="99">
        <v>2</v>
      </c>
      <c r="O23" s="100" t="s">
        <v>278</v>
      </c>
      <c r="P23" s="99">
        <v>2</v>
      </c>
      <c r="Q23" s="316"/>
      <c r="R23" s="47"/>
      <c r="S23" s="45"/>
      <c r="T23" s="47"/>
      <c r="U23" s="230"/>
      <c r="V23" s="230"/>
      <c r="W23" s="230"/>
      <c r="X23" s="230"/>
      <c r="Y23" s="231"/>
      <c r="Z23" s="231"/>
      <c r="AA23" s="231"/>
      <c r="AB23" s="231"/>
      <c r="AC23" s="231"/>
      <c r="AD23" s="231"/>
      <c r="AE23" s="231"/>
    </row>
    <row r="24" spans="2:31" ht="21" customHeight="1" thickBot="1">
      <c r="B24" s="449"/>
      <c r="C24" s="45"/>
      <c r="D24" s="45"/>
      <c r="E24" s="449"/>
      <c r="F24" s="90"/>
      <c r="G24" s="213"/>
      <c r="H24" s="201"/>
      <c r="I24" s="70"/>
      <c r="J24" s="89"/>
      <c r="K24" s="317" t="s">
        <v>279</v>
      </c>
      <c r="L24" s="98">
        <v>4</v>
      </c>
      <c r="M24" s="318"/>
      <c r="N24" s="67"/>
      <c r="O24" s="319"/>
      <c r="P24" s="67"/>
      <c r="Q24" s="45"/>
      <c r="R24" s="69"/>
      <c r="S24" s="45"/>
      <c r="T24" s="47"/>
      <c r="U24" s="230"/>
      <c r="V24" s="230"/>
      <c r="W24" s="230"/>
      <c r="X24" s="230"/>
      <c r="Y24" s="231"/>
      <c r="Z24" s="231"/>
      <c r="AA24" s="231"/>
      <c r="AB24" s="231"/>
      <c r="AC24" s="231"/>
      <c r="AD24" s="231"/>
      <c r="AE24" s="231"/>
    </row>
    <row r="25" spans="2:31" ht="21" customHeight="1" thickBot="1">
      <c r="B25" s="449"/>
      <c r="C25" s="45"/>
      <c r="D25" s="45"/>
      <c r="E25" s="449"/>
      <c r="F25" s="90"/>
      <c r="G25" s="213"/>
      <c r="H25" s="201"/>
      <c r="I25" s="70"/>
      <c r="J25" s="89"/>
      <c r="K25" s="97" t="s">
        <v>280</v>
      </c>
      <c r="L25" s="320">
        <v>10</v>
      </c>
      <c r="M25" s="101" t="s">
        <v>281</v>
      </c>
      <c r="N25" s="99">
        <v>2</v>
      </c>
      <c r="O25" s="102" t="s">
        <v>282</v>
      </c>
      <c r="P25" s="99">
        <v>7</v>
      </c>
      <c r="Q25" s="316"/>
      <c r="R25" s="47"/>
      <c r="S25" s="48"/>
      <c r="T25" s="47"/>
      <c r="U25" s="230"/>
      <c r="V25" s="230"/>
      <c r="W25" s="230"/>
      <c r="X25" s="230"/>
      <c r="Y25" s="231"/>
      <c r="Z25" s="231"/>
      <c r="AA25" s="231"/>
      <c r="AB25" s="231"/>
      <c r="AC25" s="231"/>
      <c r="AD25" s="231"/>
      <c r="AE25" s="231"/>
    </row>
    <row r="26" spans="2:31" ht="21" customHeight="1">
      <c r="B26" s="449"/>
      <c r="C26" s="45"/>
      <c r="D26" s="45"/>
      <c r="E26" s="449"/>
      <c r="F26" s="90"/>
      <c r="G26" s="213"/>
      <c r="H26" s="213"/>
      <c r="I26" s="70"/>
      <c r="J26" s="89"/>
      <c r="K26" s="46"/>
      <c r="L26" s="47">
        <f>SUM(L20:L25)</f>
        <v>53</v>
      </c>
      <c r="M26" s="46"/>
      <c r="N26" s="47"/>
      <c r="O26" s="71"/>
      <c r="P26" s="47"/>
      <c r="Q26" s="48"/>
      <c r="R26" s="72"/>
      <c r="S26" s="45"/>
      <c r="T26" s="47"/>
      <c r="U26" s="230"/>
      <c r="V26" s="230"/>
      <c r="W26" s="230"/>
      <c r="X26" s="230"/>
      <c r="Y26" s="231"/>
      <c r="Z26" s="231"/>
      <c r="AA26" s="231"/>
      <c r="AB26" s="231"/>
      <c r="AC26" s="231"/>
      <c r="AD26" s="231"/>
      <c r="AE26" s="231"/>
    </row>
    <row r="27" spans="2:31" ht="21" customHeight="1" thickBot="1">
      <c r="B27" s="449"/>
      <c r="C27" s="103"/>
      <c r="D27" s="104"/>
      <c r="E27" s="449"/>
      <c r="F27" s="103"/>
      <c r="G27" s="213"/>
      <c r="H27" s="213"/>
      <c r="I27" s="70"/>
      <c r="J27" s="213"/>
      <c r="K27" s="116"/>
      <c r="L27" s="47"/>
      <c r="M27" s="116"/>
      <c r="N27" s="47"/>
      <c r="O27" s="71"/>
      <c r="P27" s="47"/>
      <c r="Q27" s="48"/>
      <c r="R27" s="47"/>
      <c r="S27" s="45"/>
      <c r="T27" s="47"/>
      <c r="U27" s="230"/>
      <c r="V27" s="230"/>
      <c r="W27" s="230"/>
      <c r="X27" s="230"/>
      <c r="Y27" s="231"/>
      <c r="Z27" s="231"/>
      <c r="AA27" s="231"/>
      <c r="AB27" s="231"/>
      <c r="AC27" s="231"/>
      <c r="AD27" s="231"/>
      <c r="AE27" s="231"/>
    </row>
    <row r="28" spans="2:31" ht="21" customHeight="1" thickBot="1" thickTop="1">
      <c r="B28" s="449"/>
      <c r="C28" s="90"/>
      <c r="D28" s="45"/>
      <c r="E28" s="449"/>
      <c r="F28" s="90"/>
      <c r="G28" s="45"/>
      <c r="H28" s="451" t="s">
        <v>148</v>
      </c>
      <c r="I28" s="435">
        <v>66</v>
      </c>
      <c r="J28" s="113"/>
      <c r="K28" s="97" t="s">
        <v>210</v>
      </c>
      <c r="L28" s="98">
        <v>17</v>
      </c>
      <c r="M28" s="137" t="s">
        <v>211</v>
      </c>
      <c r="N28" s="74">
        <v>8</v>
      </c>
      <c r="O28" s="102" t="s">
        <v>212</v>
      </c>
      <c r="P28" s="82">
        <v>7</v>
      </c>
      <c r="Q28" s="123"/>
      <c r="R28" s="72"/>
      <c r="S28" s="73"/>
      <c r="T28" s="65"/>
      <c r="U28" s="230"/>
      <c r="V28" s="230"/>
      <c r="W28" s="230"/>
      <c r="X28" s="230"/>
      <c r="Y28" s="231"/>
      <c r="Z28" s="231"/>
      <c r="AA28" s="231"/>
      <c r="AB28" s="231"/>
      <c r="AC28" s="231"/>
      <c r="AD28" s="231"/>
      <c r="AE28" s="231"/>
    </row>
    <row r="29" spans="2:31" ht="21" customHeight="1" thickBot="1">
      <c r="B29" s="449"/>
      <c r="C29" s="90"/>
      <c r="D29" s="45"/>
      <c r="E29" s="449"/>
      <c r="F29" s="90"/>
      <c r="G29" s="321"/>
      <c r="H29" s="452"/>
      <c r="I29" s="453"/>
      <c r="J29" s="71"/>
      <c r="K29" s="204" t="s">
        <v>213</v>
      </c>
      <c r="L29" s="55">
        <v>14</v>
      </c>
      <c r="M29" s="137" t="s">
        <v>36</v>
      </c>
      <c r="N29" s="82">
        <v>3</v>
      </c>
      <c r="O29" s="135" t="s">
        <v>37</v>
      </c>
      <c r="P29" s="82">
        <v>9</v>
      </c>
      <c r="Q29" s="123"/>
      <c r="R29" s="72"/>
      <c r="S29" s="45"/>
      <c r="T29" s="45"/>
      <c r="U29" s="230"/>
      <c r="V29" s="230"/>
      <c r="W29" s="230"/>
      <c r="X29" s="230"/>
      <c r="Y29" s="231"/>
      <c r="Z29" s="231"/>
      <c r="AA29" s="231"/>
      <c r="AB29" s="231"/>
      <c r="AC29" s="231"/>
      <c r="AD29" s="231"/>
      <c r="AE29" s="231"/>
    </row>
    <row r="30" spans="2:31" ht="21" customHeight="1" thickBot="1" thickTop="1">
      <c r="B30" s="449"/>
      <c r="C30" s="106"/>
      <c r="D30" s="107"/>
      <c r="E30" s="449"/>
      <c r="F30" s="90"/>
      <c r="G30" s="213"/>
      <c r="H30" s="322"/>
      <c r="I30" s="323"/>
      <c r="J30" s="213"/>
      <c r="K30" s="222" t="s">
        <v>44</v>
      </c>
      <c r="L30" s="56">
        <v>11</v>
      </c>
      <c r="M30" s="101" t="s">
        <v>149</v>
      </c>
      <c r="N30" s="99">
        <v>6</v>
      </c>
      <c r="O30" s="223" t="s">
        <v>45</v>
      </c>
      <c r="P30" s="99">
        <v>4</v>
      </c>
      <c r="Q30" s="116"/>
      <c r="R30" s="47"/>
      <c r="S30" s="48"/>
      <c r="T30" s="49"/>
      <c r="U30" s="230"/>
      <c r="V30" s="230"/>
      <c r="W30" s="230"/>
      <c r="X30" s="230"/>
      <c r="Y30" s="231"/>
      <c r="Z30" s="231"/>
      <c r="AA30" s="231"/>
      <c r="AB30" s="231"/>
      <c r="AC30" s="231"/>
      <c r="AD30" s="231"/>
      <c r="AE30" s="231"/>
    </row>
    <row r="31" spans="2:31" ht="21" customHeight="1" thickBot="1">
      <c r="B31" s="449"/>
      <c r="C31" s="106"/>
      <c r="D31" s="107"/>
      <c r="E31" s="449"/>
      <c r="F31" s="90"/>
      <c r="G31" s="213"/>
      <c r="H31" s="218"/>
      <c r="I31" s="70"/>
      <c r="J31" s="213"/>
      <c r="K31" s="120" t="s">
        <v>283</v>
      </c>
      <c r="L31" s="53">
        <v>8</v>
      </c>
      <c r="M31" s="102" t="s">
        <v>150</v>
      </c>
      <c r="N31" s="99">
        <v>3</v>
      </c>
      <c r="O31" s="102" t="s">
        <v>14</v>
      </c>
      <c r="P31" s="99">
        <v>2</v>
      </c>
      <c r="Q31" s="102" t="s">
        <v>46</v>
      </c>
      <c r="R31" s="99">
        <v>3</v>
      </c>
      <c r="S31" s="45"/>
      <c r="T31" s="69"/>
      <c r="U31" s="230"/>
      <c r="V31" s="230"/>
      <c r="W31" s="230"/>
      <c r="X31" s="230"/>
      <c r="Y31" s="231"/>
      <c r="Z31" s="231"/>
      <c r="AA31" s="231"/>
      <c r="AB31" s="231"/>
      <c r="AC31" s="231"/>
      <c r="AD31" s="231"/>
      <c r="AE31" s="231"/>
    </row>
    <row r="32" spans="2:31" ht="21" customHeight="1" thickBot="1">
      <c r="B32" s="449"/>
      <c r="C32" s="106"/>
      <c r="D32" s="107"/>
      <c r="E32" s="449"/>
      <c r="F32" s="90"/>
      <c r="G32" s="213"/>
      <c r="H32" s="201"/>
      <c r="I32" s="70"/>
      <c r="J32" s="85"/>
      <c r="K32" s="202" t="s">
        <v>47</v>
      </c>
      <c r="L32" s="56">
        <v>15</v>
      </c>
      <c r="M32" s="224" t="s">
        <v>48</v>
      </c>
      <c r="N32" s="82">
        <v>4</v>
      </c>
      <c r="O32" s="219" t="s">
        <v>49</v>
      </c>
      <c r="P32" s="82">
        <v>9</v>
      </c>
      <c r="Q32" s="70"/>
      <c r="R32" s="69"/>
      <c r="S32" s="45"/>
      <c r="T32" s="69"/>
      <c r="U32" s="230"/>
      <c r="V32" s="230"/>
      <c r="W32" s="230"/>
      <c r="X32" s="230"/>
      <c r="Y32" s="231"/>
      <c r="Z32" s="231"/>
      <c r="AA32" s="231"/>
      <c r="AB32" s="231"/>
      <c r="AC32" s="231"/>
      <c r="AD32" s="231"/>
      <c r="AE32" s="231"/>
    </row>
    <row r="33" spans="2:31" ht="21" customHeight="1">
      <c r="B33" s="449"/>
      <c r="C33" s="106"/>
      <c r="D33" s="107"/>
      <c r="E33" s="449"/>
      <c r="F33" s="90"/>
      <c r="G33" s="45"/>
      <c r="H33" s="201"/>
      <c r="I33" s="85"/>
      <c r="J33" s="85"/>
      <c r="K33" s="109"/>
      <c r="L33" s="225">
        <f>SUM(L28:L32)</f>
        <v>65</v>
      </c>
      <c r="M33" s="70"/>
      <c r="N33" s="69"/>
      <c r="O33" s="70"/>
      <c r="P33" s="47"/>
      <c r="Q33" s="45"/>
      <c r="R33" s="47"/>
      <c r="S33" s="45"/>
      <c r="T33" s="69"/>
      <c r="U33" s="230"/>
      <c r="V33" s="230"/>
      <c r="W33" s="230"/>
      <c r="X33" s="230"/>
      <c r="Y33" s="231"/>
      <c r="Z33" s="231"/>
      <c r="AA33" s="231"/>
      <c r="AB33" s="231"/>
      <c r="AC33" s="231"/>
      <c r="AD33" s="231"/>
      <c r="AE33" s="231"/>
    </row>
    <row r="34" spans="2:31" ht="21" customHeight="1" thickBot="1">
      <c r="B34" s="450"/>
      <c r="C34" s="106"/>
      <c r="D34" s="45"/>
      <c r="E34" s="450"/>
      <c r="F34" s="90"/>
      <c r="G34" s="45"/>
      <c r="H34" s="201"/>
      <c r="I34" s="85"/>
      <c r="J34" s="85"/>
      <c r="K34" s="324"/>
      <c r="L34" s="65"/>
      <c r="M34" s="220"/>
      <c r="N34" s="65"/>
      <c r="O34" s="324"/>
      <c r="P34" s="65"/>
      <c r="Q34" s="70"/>
      <c r="R34" s="69"/>
      <c r="S34" s="45"/>
      <c r="T34" s="69"/>
      <c r="U34" s="230"/>
      <c r="V34" s="230"/>
      <c r="W34" s="230"/>
      <c r="X34" s="230"/>
      <c r="Y34" s="231"/>
      <c r="Z34" s="231"/>
      <c r="AA34" s="231"/>
      <c r="AB34" s="231"/>
      <c r="AC34" s="231"/>
      <c r="AD34" s="231"/>
      <c r="AE34" s="231"/>
    </row>
    <row r="35" spans="2:31" ht="21" customHeight="1" thickBot="1" thickTop="1">
      <c r="B35" s="45"/>
      <c r="C35" s="90"/>
      <c r="D35" s="45"/>
      <c r="E35" s="107"/>
      <c r="F35" s="45"/>
      <c r="G35" s="110"/>
      <c r="H35" s="433" t="s">
        <v>169</v>
      </c>
      <c r="I35" s="441">
        <v>26</v>
      </c>
      <c r="J35" s="111"/>
      <c r="K35" s="257" t="s">
        <v>161</v>
      </c>
      <c r="L35" s="258">
        <v>9</v>
      </c>
      <c r="M35" s="259" t="s">
        <v>87</v>
      </c>
      <c r="N35" s="260">
        <v>5</v>
      </c>
      <c r="O35" s="261" t="s">
        <v>162</v>
      </c>
      <c r="P35" s="262">
        <v>3</v>
      </c>
      <c r="Q35" s="263"/>
      <c r="R35" s="264"/>
      <c r="S35" s="48"/>
      <c r="T35" s="47"/>
      <c r="U35" s="230"/>
      <c r="V35" s="230"/>
      <c r="W35" s="230"/>
      <c r="X35" s="230"/>
      <c r="Y35" s="231"/>
      <c r="Z35" s="231"/>
      <c r="AA35" s="231"/>
      <c r="AB35" s="231"/>
      <c r="AC35" s="231"/>
      <c r="AD35" s="231"/>
      <c r="AE35" s="231"/>
    </row>
    <row r="36" spans="2:31" ht="21" customHeight="1" thickBot="1">
      <c r="B36" s="45"/>
      <c r="C36" s="90"/>
      <c r="D36" s="45"/>
      <c r="E36" s="107"/>
      <c r="F36" s="45"/>
      <c r="G36" s="91"/>
      <c r="H36" s="434"/>
      <c r="I36" s="442"/>
      <c r="J36" s="71"/>
      <c r="K36" s="257" t="s">
        <v>170</v>
      </c>
      <c r="L36" s="258">
        <v>8</v>
      </c>
      <c r="M36" s="261" t="s">
        <v>214</v>
      </c>
      <c r="N36" s="260">
        <v>3</v>
      </c>
      <c r="O36" s="261" t="s">
        <v>163</v>
      </c>
      <c r="P36" s="260">
        <v>3</v>
      </c>
      <c r="Q36" s="263"/>
      <c r="R36" s="264"/>
      <c r="S36" s="73"/>
      <c r="T36" s="68"/>
      <c r="U36" s="230"/>
      <c r="V36" s="230"/>
      <c r="W36" s="230"/>
      <c r="X36" s="230"/>
      <c r="Y36" s="231"/>
      <c r="Z36" s="231"/>
      <c r="AA36" s="231"/>
      <c r="AB36" s="231"/>
      <c r="AC36" s="231"/>
      <c r="AD36" s="231"/>
      <c r="AE36" s="231"/>
    </row>
    <row r="37" spans="2:31" ht="21" customHeight="1" thickBot="1" thickTop="1">
      <c r="B37" s="45"/>
      <c r="C37" s="90"/>
      <c r="D37" s="45"/>
      <c r="E37" s="107"/>
      <c r="F37" s="45"/>
      <c r="G37" s="105"/>
      <c r="H37" s="47" t="s">
        <v>91</v>
      </c>
      <c r="I37" s="209">
        <v>3</v>
      </c>
      <c r="J37" s="71"/>
      <c r="K37" s="257" t="s">
        <v>215</v>
      </c>
      <c r="L37" s="258">
        <v>5</v>
      </c>
      <c r="M37" s="265"/>
      <c r="N37" s="266"/>
      <c r="O37" s="267"/>
      <c r="P37" s="266"/>
      <c r="Q37" s="268"/>
      <c r="R37" s="264"/>
      <c r="S37" s="73"/>
      <c r="T37" s="68"/>
      <c r="U37" s="230"/>
      <c r="V37" s="230"/>
      <c r="W37" s="230"/>
      <c r="X37" s="230"/>
      <c r="Y37" s="231"/>
      <c r="Z37" s="231"/>
      <c r="AA37" s="231"/>
      <c r="AB37" s="231"/>
      <c r="AC37" s="231"/>
      <c r="AD37" s="231"/>
      <c r="AE37" s="231"/>
    </row>
    <row r="38" spans="2:31" ht="21" customHeight="1" thickBot="1">
      <c r="B38" s="45"/>
      <c r="C38" s="45"/>
      <c r="D38" s="105"/>
      <c r="E38" s="107"/>
      <c r="F38" s="90"/>
      <c r="G38" s="45"/>
      <c r="H38" s="201"/>
      <c r="I38" s="85"/>
      <c r="J38" s="71"/>
      <c r="L38" s="256">
        <v>22</v>
      </c>
      <c r="M38" s="268"/>
      <c r="N38" s="264"/>
      <c r="O38" s="268"/>
      <c r="P38" s="264"/>
      <c r="Q38" s="268"/>
      <c r="R38" s="264"/>
      <c r="S38" s="73"/>
      <c r="T38" s="68"/>
      <c r="U38" s="230"/>
      <c r="V38" s="230"/>
      <c r="W38" s="230"/>
      <c r="X38" s="230"/>
      <c r="Y38" s="231"/>
      <c r="Z38" s="231"/>
      <c r="AA38" s="231"/>
      <c r="AB38" s="231"/>
      <c r="AC38" s="231"/>
      <c r="AD38" s="231"/>
      <c r="AE38" s="231"/>
    </row>
    <row r="39" spans="4:14" ht="21.75" customHeight="1" thickTop="1">
      <c r="D39" s="105"/>
      <c r="G39" s="269"/>
      <c r="H39" s="443" t="s">
        <v>240</v>
      </c>
      <c r="I39" s="435">
        <f>L41+I41+1</f>
        <v>10</v>
      </c>
      <c r="J39" s="113"/>
      <c r="K39" s="437" t="s">
        <v>241</v>
      </c>
      <c r="L39" s="446">
        <v>8</v>
      </c>
      <c r="M39" s="102" t="s">
        <v>242</v>
      </c>
      <c r="N39" s="99">
        <v>3</v>
      </c>
    </row>
    <row r="40" spans="2:31" ht="21" customHeight="1" thickBot="1">
      <c r="B40" s="45"/>
      <c r="C40" s="90"/>
      <c r="D40" s="45"/>
      <c r="E40" s="45"/>
      <c r="F40" s="90"/>
      <c r="G40" s="270"/>
      <c r="H40" s="444"/>
      <c r="I40" s="436"/>
      <c r="J40" s="71"/>
      <c r="K40" s="445"/>
      <c r="L40" s="447"/>
      <c r="M40" s="102" t="s">
        <v>243</v>
      </c>
      <c r="N40" s="99">
        <v>4</v>
      </c>
      <c r="O40" s="117"/>
      <c r="P40" s="47"/>
      <c r="Q40" s="48"/>
      <c r="R40" s="47"/>
      <c r="S40" s="45"/>
      <c r="T40" s="69"/>
      <c r="U40" s="230"/>
      <c r="V40" s="230"/>
      <c r="W40" s="230"/>
      <c r="X40" s="230"/>
      <c r="Y40" s="231"/>
      <c r="Z40" s="231"/>
      <c r="AA40" s="231"/>
      <c r="AB40" s="231"/>
      <c r="AC40" s="231"/>
      <c r="AD40" s="231"/>
      <c r="AE40" s="231"/>
    </row>
    <row r="41" spans="2:31" ht="20.25" customHeight="1" thickTop="1">
      <c r="B41" s="45"/>
      <c r="C41" s="90"/>
      <c r="D41" s="45"/>
      <c r="E41" s="45"/>
      <c r="F41" s="90"/>
      <c r="G41" s="271"/>
      <c r="H41" s="272" t="s">
        <v>236</v>
      </c>
      <c r="I41" s="273">
        <v>1</v>
      </c>
      <c r="J41" s="274"/>
      <c r="L41" s="275">
        <f>L39</f>
        <v>8</v>
      </c>
      <c r="M41" s="181"/>
      <c r="N41" s="47"/>
      <c r="O41" s="117"/>
      <c r="P41" s="47"/>
      <c r="Q41" s="48"/>
      <c r="R41" s="47"/>
      <c r="S41" s="45"/>
      <c r="T41" s="69"/>
      <c r="U41" s="230"/>
      <c r="V41" s="230"/>
      <c r="W41" s="230"/>
      <c r="X41" s="230"/>
      <c r="Y41" s="231"/>
      <c r="Z41" s="231"/>
      <c r="AA41" s="231"/>
      <c r="AB41" s="231"/>
      <c r="AC41" s="231"/>
      <c r="AD41" s="231"/>
      <c r="AE41" s="231"/>
    </row>
    <row r="42" spans="2:31" ht="20.25" customHeight="1" thickBot="1">
      <c r="B42" s="45"/>
      <c r="C42" s="90"/>
      <c r="D42" s="45"/>
      <c r="E42" s="107"/>
      <c r="F42" s="90"/>
      <c r="G42" s="45"/>
      <c r="H42" s="201"/>
      <c r="I42" s="85"/>
      <c r="J42" s="85"/>
      <c r="K42" s="220"/>
      <c r="L42" s="47"/>
      <c r="M42" s="70"/>
      <c r="N42" s="69"/>
      <c r="O42" s="70"/>
      <c r="P42" s="47"/>
      <c r="Q42" s="48"/>
      <c r="R42" s="47"/>
      <c r="S42" s="45"/>
      <c r="T42" s="69"/>
      <c r="U42" s="230"/>
      <c r="V42" s="230"/>
      <c r="W42" s="230"/>
      <c r="X42" s="230"/>
      <c r="Y42" s="231"/>
      <c r="Z42" s="231"/>
      <c r="AA42" s="231"/>
      <c r="AB42" s="231"/>
      <c r="AC42" s="231"/>
      <c r="AD42" s="231"/>
      <c r="AE42" s="231"/>
    </row>
    <row r="43" spans="2:31" ht="21" customHeight="1" thickBot="1" thickTop="1">
      <c r="B43" s="45"/>
      <c r="C43" s="90"/>
      <c r="D43" s="45"/>
      <c r="E43" s="107"/>
      <c r="F43" s="45"/>
      <c r="G43" s="110"/>
      <c r="H43" s="421" t="s">
        <v>151</v>
      </c>
      <c r="I43" s="423">
        <f>L45+1+I45</f>
        <v>21</v>
      </c>
      <c r="J43" s="276"/>
      <c r="K43" s="277" t="s">
        <v>82</v>
      </c>
      <c r="L43" s="278">
        <v>9</v>
      </c>
      <c r="M43" s="261" t="s">
        <v>92</v>
      </c>
      <c r="N43" s="260">
        <v>1</v>
      </c>
      <c r="O43" s="261" t="s">
        <v>88</v>
      </c>
      <c r="P43" s="260">
        <v>3</v>
      </c>
      <c r="Q43" s="261" t="s">
        <v>244</v>
      </c>
      <c r="R43" s="260">
        <v>2</v>
      </c>
      <c r="S43" s="45"/>
      <c r="T43" s="45"/>
      <c r="U43" s="230"/>
      <c r="V43" s="230"/>
      <c r="W43" s="230"/>
      <c r="X43" s="230"/>
      <c r="Y43" s="231"/>
      <c r="Z43" s="231"/>
      <c r="AA43" s="231"/>
      <c r="AB43" s="231"/>
      <c r="AC43" s="231"/>
      <c r="AD43" s="231"/>
      <c r="AE43" s="231"/>
    </row>
    <row r="44" spans="2:31" ht="21" customHeight="1" thickBot="1">
      <c r="B44" s="45"/>
      <c r="C44" s="90"/>
      <c r="D44" s="45"/>
      <c r="E44" s="107"/>
      <c r="F44" s="45"/>
      <c r="G44" s="75"/>
      <c r="H44" s="422"/>
      <c r="I44" s="424"/>
      <c r="J44" s="279"/>
      <c r="K44" s="280" t="s">
        <v>89</v>
      </c>
      <c r="L44" s="281">
        <v>10</v>
      </c>
      <c r="M44" s="261" t="s">
        <v>152</v>
      </c>
      <c r="N44" s="260">
        <v>3</v>
      </c>
      <c r="O44" s="261" t="s">
        <v>197</v>
      </c>
      <c r="P44" s="260">
        <v>3</v>
      </c>
      <c r="Q44" s="261" t="s">
        <v>50</v>
      </c>
      <c r="R44" s="260">
        <v>2</v>
      </c>
      <c r="S44" s="46"/>
      <c r="T44" s="47"/>
      <c r="U44" s="230"/>
      <c r="V44" s="230"/>
      <c r="W44" s="230"/>
      <c r="X44" s="230"/>
      <c r="Y44" s="231"/>
      <c r="Z44" s="231"/>
      <c r="AA44" s="231"/>
      <c r="AB44" s="231"/>
      <c r="AC44" s="231"/>
      <c r="AD44" s="231"/>
      <c r="AE44" s="231"/>
    </row>
    <row r="45" spans="2:31" ht="21" customHeight="1" thickTop="1">
      <c r="B45" s="45"/>
      <c r="C45" s="90"/>
      <c r="D45" s="45"/>
      <c r="E45" s="45"/>
      <c r="F45" s="45"/>
      <c r="G45" s="45"/>
      <c r="H45" s="282" t="s">
        <v>91</v>
      </c>
      <c r="I45" s="283">
        <v>1</v>
      </c>
      <c r="J45" s="279"/>
      <c r="K45" s="301"/>
      <c r="L45" s="264">
        <f>SUM(L43:L44)</f>
        <v>19</v>
      </c>
      <c r="M45" s="301"/>
      <c r="N45" s="264"/>
      <c r="O45" s="268"/>
      <c r="P45" s="264"/>
      <c r="Q45" s="284"/>
      <c r="R45" s="264"/>
      <c r="S45" s="46"/>
      <c r="T45" s="47"/>
      <c r="U45" s="230"/>
      <c r="V45" s="230"/>
      <c r="W45" s="230"/>
      <c r="X45" s="230"/>
      <c r="Y45" s="231"/>
      <c r="Z45" s="231"/>
      <c r="AA45" s="231"/>
      <c r="AB45" s="231"/>
      <c r="AC45" s="231"/>
      <c r="AD45" s="231"/>
      <c r="AE45" s="231"/>
    </row>
    <row r="46" spans="2:31" ht="21" customHeight="1" thickBot="1">
      <c r="B46" s="45"/>
      <c r="C46" s="90"/>
      <c r="D46" s="45"/>
      <c r="E46" s="45"/>
      <c r="F46" s="45"/>
      <c r="G46" s="45"/>
      <c r="H46" s="112"/>
      <c r="I46" s="71"/>
      <c r="J46" s="71"/>
      <c r="K46" s="116"/>
      <c r="L46" s="47"/>
      <c r="M46" s="116"/>
      <c r="N46" s="47"/>
      <c r="O46" s="117"/>
      <c r="P46" s="49"/>
      <c r="Q46" s="48"/>
      <c r="R46" s="49"/>
      <c r="S46" s="46"/>
      <c r="T46" s="47"/>
      <c r="U46" s="230"/>
      <c r="V46" s="230"/>
      <c r="W46" s="230"/>
      <c r="X46" s="230"/>
      <c r="Y46" s="231"/>
      <c r="Z46" s="231"/>
      <c r="AA46" s="231"/>
      <c r="AB46" s="231"/>
      <c r="AC46" s="231"/>
      <c r="AD46" s="231"/>
      <c r="AE46" s="231"/>
    </row>
    <row r="47" spans="2:31" ht="21" customHeight="1" thickTop="1">
      <c r="B47" s="45"/>
      <c r="C47" s="90"/>
      <c r="D47" s="110"/>
      <c r="E47" s="114"/>
      <c r="F47" s="114"/>
      <c r="G47" s="45"/>
      <c r="H47" s="433" t="s">
        <v>51</v>
      </c>
      <c r="I47" s="435">
        <v>4</v>
      </c>
      <c r="J47" s="70"/>
      <c r="K47" s="437" t="s">
        <v>15</v>
      </c>
      <c r="L47" s="439">
        <v>3</v>
      </c>
      <c r="M47" s="138"/>
      <c r="N47" s="47"/>
      <c r="O47" s="117"/>
      <c r="P47" s="49"/>
      <c r="Q47" s="48"/>
      <c r="R47" s="49"/>
      <c r="S47" s="108"/>
      <c r="T47" s="68"/>
      <c r="U47" s="230"/>
      <c r="V47" s="230"/>
      <c r="W47" s="230"/>
      <c r="X47" s="230"/>
      <c r="Y47" s="231"/>
      <c r="Z47" s="231"/>
      <c r="AA47" s="231"/>
      <c r="AB47" s="231"/>
      <c r="AC47" s="231"/>
      <c r="AD47" s="231"/>
      <c r="AE47" s="231"/>
    </row>
    <row r="48" spans="2:31" ht="21" customHeight="1" thickBot="1">
      <c r="B48" s="45"/>
      <c r="C48" s="45"/>
      <c r="D48" s="45"/>
      <c r="E48" s="45"/>
      <c r="F48" s="45"/>
      <c r="G48" s="75"/>
      <c r="H48" s="434"/>
      <c r="I48" s="436"/>
      <c r="J48" s="115"/>
      <c r="K48" s="438"/>
      <c r="L48" s="440"/>
      <c r="M48" s="145"/>
      <c r="N48" s="47"/>
      <c r="O48" s="117"/>
      <c r="P48" s="49"/>
      <c r="Q48" s="49"/>
      <c r="R48" s="49"/>
      <c r="S48" s="108"/>
      <c r="T48" s="68"/>
      <c r="U48" s="230"/>
      <c r="V48" s="230"/>
      <c r="W48" s="230"/>
      <c r="X48" s="230"/>
      <c r="Y48" s="231"/>
      <c r="Z48" s="231"/>
      <c r="AA48" s="231"/>
      <c r="AB48" s="231"/>
      <c r="AC48" s="231"/>
      <c r="AD48" s="231"/>
      <c r="AE48" s="231"/>
    </row>
    <row r="49" spans="2:31" ht="21" customHeight="1" thickTop="1">
      <c r="B49" s="45"/>
      <c r="C49" s="45"/>
      <c r="D49" s="45"/>
      <c r="E49" s="45"/>
      <c r="F49" s="45"/>
      <c r="G49" s="45"/>
      <c r="H49" s="50"/>
      <c r="I49" s="71"/>
      <c r="J49" s="71"/>
      <c r="K49" s="116"/>
      <c r="L49" s="47">
        <v>3</v>
      </c>
      <c r="M49" s="116"/>
      <c r="N49" s="47"/>
      <c r="O49" s="117"/>
      <c r="P49" s="49"/>
      <c r="Q49" s="48"/>
      <c r="R49" s="49"/>
      <c r="S49" s="70"/>
      <c r="T49" s="69"/>
      <c r="U49" s="230"/>
      <c r="V49" s="230"/>
      <c r="W49" s="230"/>
      <c r="X49" s="230"/>
      <c r="Y49" s="231"/>
      <c r="Z49" s="231"/>
      <c r="AA49" s="231"/>
      <c r="AB49" s="231"/>
      <c r="AC49" s="231"/>
      <c r="AD49" s="231"/>
      <c r="AE49" s="231"/>
    </row>
    <row r="50" spans="2:31" ht="21" customHeight="1" thickBot="1">
      <c r="B50" s="45"/>
      <c r="C50" s="45"/>
      <c r="D50" s="45"/>
      <c r="E50" s="45"/>
      <c r="F50" s="45"/>
      <c r="G50" s="45"/>
      <c r="H50" s="50"/>
      <c r="I50" s="71"/>
      <c r="J50" s="71"/>
      <c r="K50" s="116"/>
      <c r="L50" s="47"/>
      <c r="M50" s="116"/>
      <c r="N50" s="47"/>
      <c r="O50" s="117"/>
      <c r="P50" s="49"/>
      <c r="Q50" s="48"/>
      <c r="R50" s="49"/>
      <c r="S50" s="70"/>
      <c r="T50" s="69"/>
      <c r="U50" s="230"/>
      <c r="V50" s="230"/>
      <c r="W50" s="230"/>
      <c r="X50" s="230"/>
      <c r="Y50" s="231"/>
      <c r="Z50" s="231"/>
      <c r="AA50" s="231"/>
      <c r="AB50" s="231"/>
      <c r="AC50" s="231"/>
      <c r="AD50" s="231"/>
      <c r="AE50" s="231"/>
    </row>
    <row r="51" spans="2:31" ht="21" customHeight="1" thickBot="1" thickTop="1">
      <c r="B51" s="415" t="s">
        <v>52</v>
      </c>
      <c r="C51" s="416"/>
      <c r="D51" s="416"/>
      <c r="E51" s="417"/>
      <c r="F51" s="114"/>
      <c r="G51" s="45"/>
      <c r="H51" s="433" t="s">
        <v>53</v>
      </c>
      <c r="I51" s="435">
        <v>26</v>
      </c>
      <c r="J51" s="45"/>
      <c r="K51" s="226" t="s">
        <v>54</v>
      </c>
      <c r="L51" s="53">
        <f>N51+P51+1</f>
        <v>7</v>
      </c>
      <c r="M51" s="228" t="s">
        <v>55</v>
      </c>
      <c r="N51" s="99">
        <v>3</v>
      </c>
      <c r="O51" s="102" t="s">
        <v>56</v>
      </c>
      <c r="P51" s="99">
        <v>3</v>
      </c>
      <c r="Q51" s="48"/>
      <c r="R51" s="49"/>
      <c r="S51" s="45"/>
      <c r="T51" s="47"/>
      <c r="U51" s="230"/>
      <c r="V51" s="230"/>
      <c r="W51" s="230"/>
      <c r="X51" s="230"/>
      <c r="Y51" s="231"/>
      <c r="Z51" s="231"/>
      <c r="AA51" s="231"/>
      <c r="AB51" s="231"/>
      <c r="AC51" s="231"/>
      <c r="AD51" s="231"/>
      <c r="AE51" s="231"/>
    </row>
    <row r="52" spans="2:31" ht="21" customHeight="1" thickBot="1">
      <c r="B52" s="418"/>
      <c r="C52" s="419"/>
      <c r="D52" s="419"/>
      <c r="E52" s="420"/>
      <c r="F52" s="45"/>
      <c r="G52" s="75"/>
      <c r="H52" s="434"/>
      <c r="I52" s="436"/>
      <c r="J52" s="75"/>
      <c r="K52" s="226" t="s">
        <v>57</v>
      </c>
      <c r="L52" s="53">
        <v>8</v>
      </c>
      <c r="M52" s="228" t="s">
        <v>58</v>
      </c>
      <c r="N52" s="99">
        <v>3</v>
      </c>
      <c r="O52" s="102" t="s">
        <v>59</v>
      </c>
      <c r="P52" s="99">
        <v>3</v>
      </c>
      <c r="Q52" s="54"/>
      <c r="R52" s="49"/>
      <c r="S52" s="45"/>
      <c r="T52" s="47"/>
      <c r="U52" s="230"/>
      <c r="V52" s="230"/>
      <c r="W52" s="230"/>
      <c r="X52" s="230"/>
      <c r="Y52" s="231"/>
      <c r="Z52" s="231"/>
      <c r="AA52" s="231"/>
      <c r="AB52" s="231"/>
      <c r="AC52" s="231"/>
      <c r="AD52" s="231"/>
      <c r="AE52" s="231"/>
    </row>
    <row r="53" spans="2:31" ht="21" customHeight="1" thickBot="1">
      <c r="B53" s="77"/>
      <c r="C53" s="77"/>
      <c r="D53" s="77"/>
      <c r="E53" s="77"/>
      <c r="F53" s="45"/>
      <c r="G53" s="45"/>
      <c r="H53" s="201"/>
      <c r="I53" s="85"/>
      <c r="J53" s="45"/>
      <c r="K53" s="227" t="s">
        <v>60</v>
      </c>
      <c r="L53" s="98">
        <v>10</v>
      </c>
      <c r="M53" s="122" t="s">
        <v>179</v>
      </c>
      <c r="N53" s="99">
        <v>2</v>
      </c>
      <c r="O53" s="102" t="s">
        <v>59</v>
      </c>
      <c r="P53" s="99">
        <v>2</v>
      </c>
      <c r="Q53" s="102" t="s">
        <v>245</v>
      </c>
      <c r="R53" s="99">
        <v>5</v>
      </c>
      <c r="S53" s="48"/>
      <c r="T53" s="47"/>
      <c r="U53" s="230"/>
      <c r="V53" s="230"/>
      <c r="W53" s="230"/>
      <c r="X53" s="230"/>
      <c r="Y53" s="231"/>
      <c r="Z53" s="231"/>
      <c r="AA53" s="231"/>
      <c r="AB53" s="231"/>
      <c r="AC53" s="231"/>
      <c r="AD53" s="231"/>
      <c r="AE53" s="231"/>
    </row>
    <row r="54" spans="2:31" ht="21" customHeight="1">
      <c r="B54" s="77"/>
      <c r="C54" s="77"/>
      <c r="D54" s="77"/>
      <c r="E54" s="77"/>
      <c r="F54" s="45"/>
      <c r="G54" s="45"/>
      <c r="H54" s="229"/>
      <c r="I54" s="71"/>
      <c r="J54" s="45"/>
      <c r="K54" s="116"/>
      <c r="L54" s="47">
        <v>25</v>
      </c>
      <c r="M54" s="123"/>
      <c r="N54" s="47"/>
      <c r="O54" s="116"/>
      <c r="P54" s="49"/>
      <c r="Q54" s="48"/>
      <c r="R54" s="49"/>
      <c r="S54" s="48"/>
      <c r="T54" s="47"/>
      <c r="U54" s="230"/>
      <c r="V54" s="230"/>
      <c r="W54" s="230"/>
      <c r="X54" s="230"/>
      <c r="Y54" s="231"/>
      <c r="Z54" s="231"/>
      <c r="AA54" s="231"/>
      <c r="AB54" s="231"/>
      <c r="AC54" s="231"/>
      <c r="AD54" s="231"/>
      <c r="AE54" s="231"/>
    </row>
    <row r="55" spans="2:31" ht="21" customHeight="1" thickBot="1">
      <c r="B55" s="77"/>
      <c r="C55" s="77"/>
      <c r="D55" s="77"/>
      <c r="E55" s="77"/>
      <c r="F55" s="45"/>
      <c r="G55" s="45"/>
      <c r="H55" s="50"/>
      <c r="I55" s="45"/>
      <c r="J55" s="45"/>
      <c r="K55" s="70"/>
      <c r="L55" s="205"/>
      <c r="M55" s="116"/>
      <c r="N55" s="47"/>
      <c r="O55" s="117"/>
      <c r="P55" s="49"/>
      <c r="Q55" s="48"/>
      <c r="R55" s="49"/>
      <c r="S55" s="45"/>
      <c r="T55" s="47"/>
      <c r="U55" s="230"/>
      <c r="V55" s="230"/>
      <c r="W55" s="230"/>
      <c r="X55" s="230"/>
      <c r="Y55" s="231"/>
      <c r="Z55" s="231"/>
      <c r="AA55" s="231"/>
      <c r="AB55" s="231"/>
      <c r="AC55" s="231"/>
      <c r="AD55" s="231"/>
      <c r="AE55" s="231"/>
    </row>
    <row r="56" spans="2:31" ht="21" customHeight="1" thickBot="1" thickTop="1">
      <c r="B56" s="415" t="s">
        <v>61</v>
      </c>
      <c r="C56" s="416"/>
      <c r="D56" s="416"/>
      <c r="E56" s="417"/>
      <c r="F56" s="114"/>
      <c r="G56" s="114"/>
      <c r="H56" s="433" t="s">
        <v>62</v>
      </c>
      <c r="I56" s="435">
        <v>8</v>
      </c>
      <c r="J56" s="111"/>
      <c r="K56" s="285" t="s">
        <v>83</v>
      </c>
      <c r="L56" s="258">
        <v>3</v>
      </c>
      <c r="M56" s="301" t="s">
        <v>198</v>
      </c>
      <c r="N56" s="264"/>
      <c r="O56" s="301"/>
      <c r="P56" s="133"/>
      <c r="Q56" s="48"/>
      <c r="R56" s="49"/>
      <c r="S56" s="414"/>
      <c r="T56" s="414"/>
      <c r="U56" s="230"/>
      <c r="V56" s="230"/>
      <c r="W56" s="230"/>
      <c r="X56" s="230"/>
      <c r="Y56" s="231"/>
      <c r="Z56" s="231"/>
      <c r="AA56" s="231"/>
      <c r="AB56" s="231"/>
      <c r="AC56" s="231"/>
      <c r="AD56" s="231"/>
      <c r="AE56" s="231"/>
    </row>
    <row r="57" spans="2:31" ht="21" customHeight="1" thickBot="1">
      <c r="B57" s="418"/>
      <c r="C57" s="419"/>
      <c r="D57" s="419"/>
      <c r="E57" s="420"/>
      <c r="F57" s="45"/>
      <c r="G57" s="45"/>
      <c r="H57" s="434"/>
      <c r="I57" s="436"/>
      <c r="J57" s="45"/>
      <c r="K57" s="285" t="s">
        <v>84</v>
      </c>
      <c r="L57" s="258"/>
      <c r="M57" s="286" t="s">
        <v>246</v>
      </c>
      <c r="N57" s="264"/>
      <c r="O57" s="287"/>
      <c r="P57" s="133"/>
      <c r="Q57" s="48"/>
      <c r="R57" s="188"/>
      <c r="S57" s="48"/>
      <c r="T57" s="49"/>
      <c r="U57" s="230"/>
      <c r="V57" s="230"/>
      <c r="W57" s="230"/>
      <c r="X57" s="230"/>
      <c r="Y57" s="231"/>
      <c r="Z57" s="231"/>
      <c r="AA57" s="231"/>
      <c r="AB57" s="231"/>
      <c r="AC57" s="231"/>
      <c r="AD57" s="231"/>
      <c r="AE57" s="231"/>
    </row>
    <row r="58" spans="2:31" ht="21" customHeight="1" thickBot="1">
      <c r="B58" s="77"/>
      <c r="C58" s="77"/>
      <c r="D58" s="77"/>
      <c r="E58" s="77"/>
      <c r="F58" s="45"/>
      <c r="G58" s="45"/>
      <c r="H58" s="96"/>
      <c r="I58" s="94"/>
      <c r="J58" s="45"/>
      <c r="K58" s="285" t="s">
        <v>85</v>
      </c>
      <c r="L58" s="258">
        <v>1</v>
      </c>
      <c r="M58" s="286" t="s">
        <v>246</v>
      </c>
      <c r="N58" s="288"/>
      <c r="O58" s="301"/>
      <c r="P58" s="133"/>
      <c r="Q58" s="48"/>
      <c r="R58" s="49"/>
      <c r="S58" s="48"/>
      <c r="T58" s="49"/>
      <c r="U58" s="230"/>
      <c r="V58" s="230"/>
      <c r="W58" s="230"/>
      <c r="X58" s="230"/>
      <c r="Y58" s="231"/>
      <c r="Z58" s="231"/>
      <c r="AA58" s="231"/>
      <c r="AB58" s="231"/>
      <c r="AC58" s="231"/>
      <c r="AD58" s="231"/>
      <c r="AE58" s="231"/>
    </row>
    <row r="59" spans="2:31" ht="21" customHeight="1" thickBot="1">
      <c r="B59" s="77"/>
      <c r="C59" s="77"/>
      <c r="D59" s="77"/>
      <c r="E59" s="77"/>
      <c r="F59" s="45"/>
      <c r="G59" s="45"/>
      <c r="H59" s="96"/>
      <c r="I59" s="94"/>
      <c r="J59" s="45"/>
      <c r="K59" s="289" t="s">
        <v>153</v>
      </c>
      <c r="L59" s="258"/>
      <c r="M59" s="286" t="s">
        <v>247</v>
      </c>
      <c r="N59" s="264"/>
      <c r="O59" s="301"/>
      <c r="P59" s="133"/>
      <c r="Q59" s="48"/>
      <c r="R59" s="49"/>
      <c r="S59" s="48"/>
      <c r="T59" s="49"/>
      <c r="U59" s="230"/>
      <c r="V59" s="230"/>
      <c r="W59" s="230"/>
      <c r="X59" s="230"/>
      <c r="Y59" s="231"/>
      <c r="Z59" s="231"/>
      <c r="AA59" s="231"/>
      <c r="AB59" s="231"/>
      <c r="AC59" s="231"/>
      <c r="AD59" s="231"/>
      <c r="AE59" s="231"/>
    </row>
    <row r="60" spans="2:31" ht="21" customHeight="1" thickBot="1">
      <c r="B60" s="77"/>
      <c r="C60" s="77"/>
      <c r="D60" s="77"/>
      <c r="E60" s="77"/>
      <c r="F60" s="45"/>
      <c r="G60" s="45"/>
      <c r="H60" s="50"/>
      <c r="I60" s="71"/>
      <c r="J60" s="45"/>
      <c r="K60" s="285" t="s">
        <v>16</v>
      </c>
      <c r="L60" s="258">
        <v>4</v>
      </c>
      <c r="M60" s="286" t="s">
        <v>284</v>
      </c>
      <c r="N60" s="264"/>
      <c r="O60" s="301"/>
      <c r="P60" s="133"/>
      <c r="Q60" s="48"/>
      <c r="R60" s="49"/>
      <c r="S60" s="48"/>
      <c r="T60" s="49"/>
      <c r="U60" s="230"/>
      <c r="V60" s="230"/>
      <c r="W60" s="230"/>
      <c r="X60" s="230"/>
      <c r="Y60" s="231"/>
      <c r="Z60" s="231"/>
      <c r="AA60" s="231"/>
      <c r="AB60" s="231"/>
      <c r="AC60" s="231"/>
      <c r="AD60" s="231"/>
      <c r="AE60" s="231"/>
    </row>
    <row r="61" spans="2:31" ht="21" customHeight="1">
      <c r="B61" s="77"/>
      <c r="C61" s="77"/>
      <c r="D61" s="77"/>
      <c r="E61" s="77"/>
      <c r="F61" s="45"/>
      <c r="G61" s="45"/>
      <c r="H61" s="50"/>
      <c r="I61" s="71"/>
      <c r="J61" s="45"/>
      <c r="K61" s="301"/>
      <c r="L61" s="264">
        <f>SUM(L56:L60)</f>
        <v>8</v>
      </c>
      <c r="M61" s="290"/>
      <c r="N61" s="288"/>
      <c r="O61" s="287"/>
      <c r="P61" s="49"/>
      <c r="Q61" s="48"/>
      <c r="R61" s="49"/>
      <c r="S61" s="45"/>
      <c r="T61" s="47"/>
      <c r="U61" s="230"/>
      <c r="V61" s="230"/>
      <c r="W61" s="230"/>
      <c r="X61" s="230"/>
      <c r="Y61" s="231"/>
      <c r="Z61" s="231"/>
      <c r="AA61" s="231"/>
      <c r="AB61" s="231"/>
      <c r="AC61" s="231"/>
      <c r="AD61" s="231"/>
      <c r="AE61" s="231"/>
    </row>
    <row r="62" spans="2:31" ht="21" customHeight="1" thickBot="1">
      <c r="B62" s="77"/>
      <c r="C62" s="77"/>
      <c r="D62" s="77"/>
      <c r="E62" s="77"/>
      <c r="F62" s="45"/>
      <c r="G62" s="45"/>
      <c r="H62" s="50"/>
      <c r="I62" s="45"/>
      <c r="J62" s="45"/>
      <c r="K62" s="116"/>
      <c r="L62" s="47"/>
      <c r="M62" s="116"/>
      <c r="N62" s="47"/>
      <c r="O62" s="117"/>
      <c r="P62" s="49"/>
      <c r="Q62" s="48"/>
      <c r="R62" s="49"/>
      <c r="S62" s="45"/>
      <c r="T62" s="47"/>
      <c r="U62" s="230"/>
      <c r="V62" s="230"/>
      <c r="W62" s="230"/>
      <c r="X62" s="230"/>
      <c r="Y62" s="231"/>
      <c r="Z62" s="231"/>
      <c r="AA62" s="231"/>
      <c r="AB62" s="231"/>
      <c r="AC62" s="231"/>
      <c r="AD62" s="231"/>
      <c r="AE62" s="231"/>
    </row>
    <row r="63" spans="2:31" ht="21" customHeight="1" thickBot="1" thickTop="1">
      <c r="B63" s="415" t="s">
        <v>63</v>
      </c>
      <c r="C63" s="416"/>
      <c r="D63" s="416"/>
      <c r="E63" s="417"/>
      <c r="F63" s="114"/>
      <c r="G63" s="114"/>
      <c r="H63" s="421" t="s">
        <v>17</v>
      </c>
      <c r="I63" s="423">
        <f>L67+I65+2</f>
        <v>67</v>
      </c>
      <c r="J63" s="284"/>
      <c r="K63" s="289" t="s">
        <v>64</v>
      </c>
      <c r="L63" s="258">
        <v>8</v>
      </c>
      <c r="M63" s="261" t="s">
        <v>65</v>
      </c>
      <c r="N63" s="260">
        <v>2</v>
      </c>
      <c r="O63" s="261" t="s">
        <v>248</v>
      </c>
      <c r="P63" s="260">
        <v>3</v>
      </c>
      <c r="Q63" s="45"/>
      <c r="R63" s="47"/>
      <c r="S63" s="45"/>
      <c r="T63" s="47"/>
      <c r="U63" s="230"/>
      <c r="V63" s="230"/>
      <c r="W63" s="230"/>
      <c r="X63" s="230"/>
      <c r="Y63" s="231"/>
      <c r="Z63" s="231"/>
      <c r="AA63" s="231"/>
      <c r="AB63" s="231"/>
      <c r="AC63" s="231"/>
      <c r="AD63" s="231"/>
      <c r="AE63" s="231"/>
    </row>
    <row r="64" spans="2:31" ht="21" customHeight="1" thickBot="1">
      <c r="B64" s="418"/>
      <c r="C64" s="419"/>
      <c r="D64" s="419"/>
      <c r="E64" s="420"/>
      <c r="F64" s="45"/>
      <c r="G64" s="45"/>
      <c r="H64" s="422"/>
      <c r="I64" s="424"/>
      <c r="J64" s="291"/>
      <c r="K64" s="277" t="s">
        <v>18</v>
      </c>
      <c r="L64" s="278">
        <v>6</v>
      </c>
      <c r="M64" s="292" t="s">
        <v>19</v>
      </c>
      <c r="N64" s="260">
        <v>2</v>
      </c>
      <c r="O64" s="261" t="s">
        <v>249</v>
      </c>
      <c r="P64" s="260">
        <v>2</v>
      </c>
      <c r="Q64" s="48"/>
      <c r="R64" s="47"/>
      <c r="S64" s="45"/>
      <c r="T64" s="45"/>
      <c r="U64" s="230"/>
      <c r="V64" s="230"/>
      <c r="W64" s="230"/>
      <c r="X64" s="230"/>
      <c r="Y64" s="231"/>
      <c r="Z64" s="231"/>
      <c r="AA64" s="231"/>
      <c r="AB64" s="231"/>
      <c r="AC64" s="231"/>
      <c r="AD64" s="231"/>
      <c r="AE64" s="231"/>
    </row>
    <row r="65" spans="2:31" ht="21" customHeight="1" thickBot="1">
      <c r="B65" s="77"/>
      <c r="C65" s="77"/>
      <c r="D65" s="77"/>
      <c r="E65" s="77"/>
      <c r="F65" s="45"/>
      <c r="G65" s="45"/>
      <c r="H65" s="293" t="s">
        <v>250</v>
      </c>
      <c r="I65" s="294">
        <v>1</v>
      </c>
      <c r="J65" s="284"/>
      <c r="K65" s="289" t="s">
        <v>285</v>
      </c>
      <c r="L65" s="258">
        <v>5</v>
      </c>
      <c r="M65" s="295" t="s">
        <v>66</v>
      </c>
      <c r="N65" s="260">
        <v>3</v>
      </c>
      <c r="O65" s="301"/>
      <c r="P65" s="264"/>
      <c r="Q65" s="48"/>
      <c r="R65" s="47"/>
      <c r="S65" s="45"/>
      <c r="T65" s="47"/>
      <c r="U65" s="230"/>
      <c r="V65" s="230"/>
      <c r="W65" s="230"/>
      <c r="X65" s="230"/>
      <c r="Y65" s="231"/>
      <c r="Z65" s="231"/>
      <c r="AA65" s="231"/>
      <c r="AB65" s="231"/>
      <c r="AC65" s="231"/>
      <c r="AD65" s="231"/>
      <c r="AE65" s="231"/>
    </row>
    <row r="66" spans="2:31" ht="21" customHeight="1" thickBot="1">
      <c r="B66" s="77"/>
      <c r="C66" s="77"/>
      <c r="D66" s="77"/>
      <c r="E66" s="77"/>
      <c r="F66" s="45"/>
      <c r="G66" s="45"/>
      <c r="H66" s="296"/>
      <c r="I66" s="294"/>
      <c r="J66" s="284"/>
      <c r="K66" s="280" t="s">
        <v>286</v>
      </c>
      <c r="L66" s="258">
        <v>45</v>
      </c>
      <c r="M66" s="297" t="s">
        <v>164</v>
      </c>
      <c r="N66" s="260">
        <v>22</v>
      </c>
      <c r="O66" s="297" t="s">
        <v>165</v>
      </c>
      <c r="P66" s="260">
        <v>22</v>
      </c>
      <c r="Q66" s="48"/>
      <c r="R66" s="47"/>
      <c r="S66" s="45"/>
      <c r="T66" s="47"/>
      <c r="U66" s="230"/>
      <c r="V66" s="230"/>
      <c r="W66" s="230"/>
      <c r="X66" s="230"/>
      <c r="Y66" s="231"/>
      <c r="Z66" s="231"/>
      <c r="AA66" s="231"/>
      <c r="AB66" s="231"/>
      <c r="AC66" s="231"/>
      <c r="AD66" s="231"/>
      <c r="AE66" s="231"/>
    </row>
    <row r="67" spans="2:31" ht="21" customHeight="1">
      <c r="B67" s="77"/>
      <c r="C67" s="77"/>
      <c r="D67" s="77"/>
      <c r="E67" s="77"/>
      <c r="F67" s="45"/>
      <c r="G67" s="45"/>
      <c r="H67" s="298"/>
      <c r="I67" s="284"/>
      <c r="J67" s="284"/>
      <c r="K67" s="301"/>
      <c r="L67" s="264">
        <f>SUM(L63:L66)</f>
        <v>64</v>
      </c>
      <c r="M67" s="301"/>
      <c r="N67" s="264"/>
      <c r="O67" s="279"/>
      <c r="P67" s="264"/>
      <c r="Q67" s="48"/>
      <c r="R67" s="47"/>
      <c r="S67" s="45"/>
      <c r="T67" s="47"/>
      <c r="U67" s="230"/>
      <c r="V67" s="230"/>
      <c r="W67" s="230"/>
      <c r="X67" s="230"/>
      <c r="Y67" s="231"/>
      <c r="Z67" s="231"/>
      <c r="AA67" s="231"/>
      <c r="AB67" s="231"/>
      <c r="AC67" s="231"/>
      <c r="AD67" s="231"/>
      <c r="AE67" s="231"/>
    </row>
    <row r="68" spans="2:31" ht="21" customHeight="1" thickBot="1">
      <c r="B68" s="77"/>
      <c r="C68" s="77"/>
      <c r="D68" s="77"/>
      <c r="E68" s="77"/>
      <c r="F68" s="45"/>
      <c r="G68" s="45"/>
      <c r="H68" s="50"/>
      <c r="I68" s="45"/>
      <c r="J68" s="45"/>
      <c r="K68" s="116"/>
      <c r="L68" s="47"/>
      <c r="M68" s="116"/>
      <c r="N68" s="47"/>
      <c r="O68" s="71"/>
      <c r="P68" s="47"/>
      <c r="Q68" s="48"/>
      <c r="R68" s="47"/>
      <c r="S68" s="45"/>
      <c r="T68" s="47"/>
      <c r="U68" s="230"/>
      <c r="V68" s="230"/>
      <c r="W68" s="230"/>
      <c r="X68" s="230"/>
      <c r="Y68" s="231"/>
      <c r="Z68" s="231"/>
      <c r="AA68" s="231"/>
      <c r="AB68" s="231"/>
      <c r="AC68" s="231"/>
      <c r="AD68" s="231"/>
      <c r="AE68" s="231"/>
    </row>
    <row r="69" spans="2:31" ht="21" customHeight="1" thickBot="1" thickTop="1">
      <c r="B69" s="425" t="s">
        <v>67</v>
      </c>
      <c r="C69" s="426"/>
      <c r="D69" s="426"/>
      <c r="E69" s="427"/>
      <c r="F69" s="299"/>
      <c r="G69" s="284"/>
      <c r="H69" s="428" t="s">
        <v>68</v>
      </c>
      <c r="I69" s="423">
        <f>L87+I71+I72+2</f>
        <v>133</v>
      </c>
      <c r="J69" s="114"/>
      <c r="K69" s="97" t="s">
        <v>20</v>
      </c>
      <c r="L69" s="98">
        <v>4</v>
      </c>
      <c r="M69" s="210"/>
      <c r="N69" s="47"/>
      <c r="O69" s="116"/>
      <c r="P69" s="47"/>
      <c r="Q69" s="117"/>
      <c r="R69" s="47"/>
      <c r="S69" s="46"/>
      <c r="T69" s="47"/>
      <c r="U69" s="230"/>
      <c r="V69" s="230"/>
      <c r="W69" s="230"/>
      <c r="X69" s="230"/>
      <c r="Y69" s="231"/>
      <c r="Z69" s="231"/>
      <c r="AA69" s="231"/>
      <c r="AB69" s="231"/>
      <c r="AC69" s="231"/>
      <c r="AD69" s="231"/>
      <c r="AE69" s="231"/>
    </row>
    <row r="70" spans="2:31" ht="21" customHeight="1" thickBot="1">
      <c r="B70" s="430" t="s">
        <v>154</v>
      </c>
      <c r="C70" s="431"/>
      <c r="D70" s="431"/>
      <c r="E70" s="432"/>
      <c r="F70" s="284"/>
      <c r="G70" s="291"/>
      <c r="H70" s="429"/>
      <c r="I70" s="424"/>
      <c r="J70" s="45"/>
      <c r="K70" s="325" t="s">
        <v>251</v>
      </c>
      <c r="L70" s="326">
        <v>7</v>
      </c>
      <c r="M70" s="122" t="s">
        <v>69</v>
      </c>
      <c r="N70" s="99">
        <v>3</v>
      </c>
      <c r="O70" s="102" t="s">
        <v>70</v>
      </c>
      <c r="P70" s="99">
        <v>3</v>
      </c>
      <c r="Q70" s="117"/>
      <c r="R70" s="229"/>
      <c r="S70" s="45"/>
      <c r="T70" s="49"/>
      <c r="U70" s="230"/>
      <c r="V70" s="230"/>
      <c r="W70" s="230"/>
      <c r="X70" s="230"/>
      <c r="Y70" s="231"/>
      <c r="Z70" s="231"/>
      <c r="AA70" s="231"/>
      <c r="AB70" s="231"/>
      <c r="AC70" s="231"/>
      <c r="AD70" s="231"/>
      <c r="AE70" s="231"/>
    </row>
    <row r="71" spans="2:31" ht="21" customHeight="1" thickBot="1">
      <c r="B71" s="298"/>
      <c r="C71" s="298"/>
      <c r="D71" s="298"/>
      <c r="E71" s="298"/>
      <c r="F71" s="284"/>
      <c r="G71" s="284"/>
      <c r="H71" s="293" t="s">
        <v>250</v>
      </c>
      <c r="I71" s="294">
        <v>1</v>
      </c>
      <c r="J71" s="45"/>
      <c r="K71" s="325" t="s">
        <v>252</v>
      </c>
      <c r="L71" s="55">
        <v>7</v>
      </c>
      <c r="M71" s="116"/>
      <c r="N71" s="117"/>
      <c r="O71" s="47"/>
      <c r="P71" s="117"/>
      <c r="Q71" s="117"/>
      <c r="R71" s="229"/>
      <c r="S71" s="45"/>
      <c r="T71" s="47"/>
      <c r="U71" s="230"/>
      <c r="V71" s="230"/>
      <c r="W71" s="230"/>
      <c r="X71" s="230"/>
      <c r="Y71" s="231"/>
      <c r="Z71" s="231"/>
      <c r="AA71" s="231"/>
      <c r="AB71" s="231"/>
      <c r="AC71" s="231"/>
      <c r="AD71" s="231"/>
      <c r="AE71" s="231"/>
    </row>
    <row r="72" spans="2:31" ht="21" customHeight="1" thickBot="1">
      <c r="B72" s="298"/>
      <c r="C72" s="298"/>
      <c r="D72" s="298"/>
      <c r="E72" s="298"/>
      <c r="F72" s="284"/>
      <c r="G72" s="284"/>
      <c r="H72" s="293" t="s">
        <v>253</v>
      </c>
      <c r="I72" s="294">
        <v>20</v>
      </c>
      <c r="J72" s="45"/>
      <c r="K72" s="325" t="s">
        <v>254</v>
      </c>
      <c r="L72" s="55">
        <v>1</v>
      </c>
      <c r="M72" s="122" t="s">
        <v>255</v>
      </c>
      <c r="N72" s="99">
        <v>1</v>
      </c>
      <c r="O72" s="66"/>
      <c r="P72" s="327"/>
      <c r="Q72" s="117"/>
      <c r="R72" s="229"/>
      <c r="S72" s="45"/>
      <c r="T72" s="47"/>
      <c r="U72" s="230"/>
      <c r="V72" s="230"/>
      <c r="W72" s="230"/>
      <c r="X72" s="230"/>
      <c r="Y72" s="231"/>
      <c r="Z72" s="231"/>
      <c r="AA72" s="231"/>
      <c r="AB72" s="231"/>
      <c r="AC72" s="231"/>
      <c r="AD72" s="231"/>
      <c r="AE72" s="231"/>
    </row>
    <row r="73" spans="2:31" ht="21" customHeight="1" thickBot="1">
      <c r="B73" s="298"/>
      <c r="C73" s="298"/>
      <c r="D73" s="298"/>
      <c r="E73" s="298"/>
      <c r="F73" s="284"/>
      <c r="G73" s="284"/>
      <c r="H73" s="293"/>
      <c r="I73" s="294"/>
      <c r="J73" s="45"/>
      <c r="K73" s="325" t="s">
        <v>38</v>
      </c>
      <c r="L73" s="55">
        <v>6</v>
      </c>
      <c r="M73" s="122" t="s">
        <v>93</v>
      </c>
      <c r="N73" s="99">
        <v>2</v>
      </c>
      <c r="O73" s="102" t="s">
        <v>94</v>
      </c>
      <c r="P73" s="99">
        <v>2</v>
      </c>
      <c r="Q73" s="328"/>
      <c r="R73" s="47"/>
      <c r="S73" s="45"/>
      <c r="T73" s="47"/>
      <c r="U73" s="230"/>
      <c r="V73" s="230"/>
      <c r="W73" s="230"/>
      <c r="X73" s="230"/>
      <c r="Y73" s="231"/>
      <c r="Z73" s="231"/>
      <c r="AA73" s="231"/>
      <c r="AB73" s="231"/>
      <c r="AC73" s="231"/>
      <c r="AD73" s="231"/>
      <c r="AE73" s="231"/>
    </row>
    <row r="74" spans="2:31" ht="21" customHeight="1" thickBot="1">
      <c r="B74" s="329" t="s">
        <v>73</v>
      </c>
      <c r="C74" s="330"/>
      <c r="D74" s="330"/>
      <c r="E74" s="405" t="s">
        <v>155</v>
      </c>
      <c r="F74" s="405"/>
      <c r="G74" s="405"/>
      <c r="H74" s="405"/>
      <c r="I74" s="406"/>
      <c r="J74" s="45"/>
      <c r="K74" s="325" t="s">
        <v>256</v>
      </c>
      <c r="L74" s="55">
        <v>22</v>
      </c>
      <c r="M74" s="122" t="s">
        <v>90</v>
      </c>
      <c r="N74" s="99">
        <v>18</v>
      </c>
      <c r="O74" s="102" t="s">
        <v>216</v>
      </c>
      <c r="P74" s="99">
        <v>4</v>
      </c>
      <c r="Q74" s="116"/>
      <c r="R74" s="47"/>
      <c r="S74" s="45"/>
      <c r="T74" s="47"/>
      <c r="U74" s="230"/>
      <c r="V74" s="230"/>
      <c r="W74" s="230"/>
      <c r="X74" s="230"/>
      <c r="Y74" s="231"/>
      <c r="Z74" s="231"/>
      <c r="AA74" s="231"/>
      <c r="AB74" s="231"/>
      <c r="AC74" s="231"/>
      <c r="AD74" s="231"/>
      <c r="AE74" s="231"/>
    </row>
    <row r="75" spans="2:31" ht="21" customHeight="1">
      <c r="B75" s="331" t="s">
        <v>95</v>
      </c>
      <c r="C75" s="332"/>
      <c r="D75" s="332"/>
      <c r="E75" s="407" t="s">
        <v>257</v>
      </c>
      <c r="F75" s="407"/>
      <c r="G75" s="407"/>
      <c r="H75" s="407"/>
      <c r="I75" s="408"/>
      <c r="J75" s="45"/>
      <c r="K75" s="397" t="s">
        <v>71</v>
      </c>
      <c r="L75" s="399">
        <f>N75+P75+R75+N76+P76+R76+N77+P77+R77+N78+P78+R78</f>
        <v>18</v>
      </c>
      <c r="M75" s="333" t="s">
        <v>21</v>
      </c>
      <c r="N75" s="99">
        <v>1</v>
      </c>
      <c r="O75" s="223" t="s">
        <v>72</v>
      </c>
      <c r="P75" s="99">
        <v>2</v>
      </c>
      <c r="Q75" s="223" t="s">
        <v>287</v>
      </c>
      <c r="R75" s="99">
        <v>1</v>
      </c>
      <c r="S75" s="45"/>
      <c r="T75" s="47"/>
      <c r="U75" s="230"/>
      <c r="V75" s="230"/>
      <c r="W75" s="230"/>
      <c r="X75" s="230"/>
      <c r="Y75" s="231"/>
      <c r="Z75" s="231"/>
      <c r="AA75" s="231"/>
      <c r="AB75" s="231"/>
      <c r="AC75" s="231"/>
      <c r="AD75" s="231"/>
      <c r="AE75" s="231"/>
    </row>
    <row r="76" spans="2:31" ht="21" customHeight="1">
      <c r="B76" s="334" t="s">
        <v>75</v>
      </c>
      <c r="C76" s="335"/>
      <c r="D76" s="335"/>
      <c r="E76" s="410" t="s">
        <v>258</v>
      </c>
      <c r="F76" s="410"/>
      <c r="G76" s="410"/>
      <c r="H76" s="410"/>
      <c r="I76" s="411"/>
      <c r="J76" s="45"/>
      <c r="K76" s="403"/>
      <c r="L76" s="409"/>
      <c r="M76" s="333" t="s">
        <v>22</v>
      </c>
      <c r="N76" s="99">
        <v>1</v>
      </c>
      <c r="O76" s="223" t="s">
        <v>23</v>
      </c>
      <c r="P76" s="99">
        <v>1</v>
      </c>
      <c r="Q76" s="333"/>
      <c r="R76" s="74"/>
      <c r="S76" s="45"/>
      <c r="T76" s="47"/>
      <c r="U76" s="230"/>
      <c r="V76" s="230"/>
      <c r="W76" s="230"/>
      <c r="X76" s="230"/>
      <c r="Y76" s="231"/>
      <c r="Z76" s="231"/>
      <c r="AA76" s="231"/>
      <c r="AB76" s="231"/>
      <c r="AC76" s="231"/>
      <c r="AD76" s="231"/>
      <c r="AE76" s="231"/>
    </row>
    <row r="77" spans="2:31" ht="21" customHeight="1">
      <c r="B77" s="334" t="s">
        <v>61</v>
      </c>
      <c r="C77" s="335"/>
      <c r="D77" s="335"/>
      <c r="E77" s="410" t="s">
        <v>156</v>
      </c>
      <c r="F77" s="410"/>
      <c r="G77" s="410"/>
      <c r="H77" s="410"/>
      <c r="I77" s="411"/>
      <c r="J77" s="45"/>
      <c r="K77" s="403"/>
      <c r="L77" s="409"/>
      <c r="M77" s="333" t="s">
        <v>24</v>
      </c>
      <c r="N77" s="99">
        <v>3</v>
      </c>
      <c r="O77" s="223" t="s">
        <v>25</v>
      </c>
      <c r="P77" s="74">
        <v>2</v>
      </c>
      <c r="Q77" s="223" t="s">
        <v>26</v>
      </c>
      <c r="R77" s="99">
        <v>1</v>
      </c>
      <c r="S77" s="45"/>
      <c r="T77" s="47"/>
      <c r="U77" s="230"/>
      <c r="V77" s="230"/>
      <c r="W77" s="230"/>
      <c r="X77" s="230"/>
      <c r="Y77" s="231"/>
      <c r="Z77" s="231"/>
      <c r="AA77" s="231"/>
      <c r="AB77" s="231"/>
      <c r="AC77" s="231"/>
      <c r="AD77" s="231"/>
      <c r="AE77" s="231"/>
    </row>
    <row r="78" spans="2:31" ht="21" customHeight="1" thickBot="1">
      <c r="B78" s="331" t="s">
        <v>78</v>
      </c>
      <c r="C78" s="332"/>
      <c r="D78" s="332"/>
      <c r="E78" s="412" t="s">
        <v>259</v>
      </c>
      <c r="F78" s="412"/>
      <c r="G78" s="412"/>
      <c r="H78" s="412"/>
      <c r="I78" s="413"/>
      <c r="J78" s="45"/>
      <c r="K78" s="398"/>
      <c r="L78" s="400"/>
      <c r="M78" s="223" t="s">
        <v>27</v>
      </c>
      <c r="N78" s="74">
        <v>2</v>
      </c>
      <c r="O78" s="223" t="s">
        <v>28</v>
      </c>
      <c r="P78" s="99">
        <v>2</v>
      </c>
      <c r="Q78" s="333" t="s">
        <v>74</v>
      </c>
      <c r="R78" s="99">
        <v>2</v>
      </c>
      <c r="S78" s="45"/>
      <c r="T78" s="47"/>
      <c r="U78" s="230"/>
      <c r="V78" s="230"/>
      <c r="W78" s="230"/>
      <c r="X78" s="230"/>
      <c r="Y78" s="231"/>
      <c r="Z78" s="231"/>
      <c r="AA78" s="231"/>
      <c r="AB78" s="231"/>
      <c r="AC78" s="231"/>
      <c r="AD78" s="231"/>
      <c r="AE78" s="231"/>
    </row>
    <row r="79" spans="2:31" ht="21" customHeight="1">
      <c r="B79" s="336" t="s">
        <v>67</v>
      </c>
      <c r="C79" s="337"/>
      <c r="D79" s="337"/>
      <c r="E79" s="338" t="s">
        <v>288</v>
      </c>
      <c r="F79" s="339"/>
      <c r="G79" s="339"/>
      <c r="H79" s="339"/>
      <c r="I79" s="340"/>
      <c r="J79" s="45"/>
      <c r="K79" s="397" t="s">
        <v>39</v>
      </c>
      <c r="L79" s="399">
        <f>N79+P79+N80+P80</f>
        <v>18</v>
      </c>
      <c r="M79" s="101" t="s">
        <v>40</v>
      </c>
      <c r="N79" s="99">
        <v>4</v>
      </c>
      <c r="O79" s="223" t="s">
        <v>41</v>
      </c>
      <c r="P79" s="99">
        <v>6</v>
      </c>
      <c r="Q79" s="328"/>
      <c r="R79" s="47"/>
      <c r="S79" s="45"/>
      <c r="T79" s="45"/>
      <c r="U79" s="230"/>
      <c r="V79" s="230"/>
      <c r="W79" s="230"/>
      <c r="X79" s="230"/>
      <c r="Y79" s="231"/>
      <c r="Z79" s="231"/>
      <c r="AA79" s="231"/>
      <c r="AB79" s="231"/>
      <c r="AC79" s="231"/>
      <c r="AD79" s="231"/>
      <c r="AE79" s="231"/>
    </row>
    <row r="80" spans="2:31" ht="21" customHeight="1" thickBot="1">
      <c r="B80" s="401" t="s">
        <v>157</v>
      </c>
      <c r="C80" s="402"/>
      <c r="D80" s="402"/>
      <c r="E80" s="402"/>
      <c r="F80" s="342"/>
      <c r="G80" s="343"/>
      <c r="H80" s="341" t="s">
        <v>289</v>
      </c>
      <c r="I80" s="344"/>
      <c r="J80" s="45"/>
      <c r="K80" s="398"/>
      <c r="L80" s="400"/>
      <c r="M80" s="333" t="s">
        <v>42</v>
      </c>
      <c r="N80" s="99">
        <v>4</v>
      </c>
      <c r="O80" s="333" t="s">
        <v>43</v>
      </c>
      <c r="P80" s="99">
        <v>4</v>
      </c>
      <c r="Q80" s="105"/>
      <c r="R80" s="47"/>
      <c r="S80" s="45"/>
      <c r="T80" s="47"/>
      <c r="U80" s="230"/>
      <c r="V80" s="230"/>
      <c r="W80" s="230"/>
      <c r="X80" s="230"/>
      <c r="Y80" s="231"/>
      <c r="Z80" s="231"/>
      <c r="AA80" s="231"/>
      <c r="AB80" s="231"/>
      <c r="AC80" s="231"/>
      <c r="AD80" s="231"/>
      <c r="AE80" s="231"/>
    </row>
    <row r="81" spans="2:31" ht="21" customHeight="1" thickBot="1">
      <c r="B81" s="401" t="s">
        <v>217</v>
      </c>
      <c r="C81" s="402"/>
      <c r="D81" s="402"/>
      <c r="E81" s="402"/>
      <c r="F81" s="402"/>
      <c r="G81" s="343"/>
      <c r="H81" s="341" t="s">
        <v>260</v>
      </c>
      <c r="I81" s="345"/>
      <c r="J81" s="45"/>
      <c r="K81" s="226" t="s">
        <v>261</v>
      </c>
      <c r="L81" s="53">
        <v>4</v>
      </c>
      <c r="M81" s="346"/>
      <c r="N81" s="67"/>
      <c r="O81" s="347"/>
      <c r="P81" s="67"/>
      <c r="Q81" s="117"/>
      <c r="R81" s="47"/>
      <c r="S81" s="45"/>
      <c r="T81" s="45"/>
      <c r="U81" s="230"/>
      <c r="V81" s="230"/>
      <c r="W81" s="230"/>
      <c r="X81" s="230"/>
      <c r="Y81" s="231"/>
      <c r="Z81" s="231"/>
      <c r="AA81" s="231"/>
      <c r="AB81" s="231"/>
      <c r="AC81" s="231"/>
      <c r="AD81" s="231"/>
      <c r="AE81" s="231"/>
    </row>
    <row r="82" spans="2:31" ht="21" customHeight="1" thickBot="1">
      <c r="B82" s="403" t="s">
        <v>218</v>
      </c>
      <c r="C82" s="404"/>
      <c r="D82" s="404"/>
      <c r="E82" s="404"/>
      <c r="F82" s="404"/>
      <c r="G82" s="343"/>
      <c r="H82" s="181" t="s">
        <v>159</v>
      </c>
      <c r="I82" s="345"/>
      <c r="J82" s="45"/>
      <c r="K82" s="120" t="s">
        <v>262</v>
      </c>
      <c r="L82" s="53">
        <v>5</v>
      </c>
      <c r="M82" s="122" t="s">
        <v>223</v>
      </c>
      <c r="N82" s="99">
        <v>2</v>
      </c>
      <c r="O82" s="102" t="s">
        <v>224</v>
      </c>
      <c r="P82" s="99">
        <v>3</v>
      </c>
      <c r="Q82" s="45"/>
      <c r="R82" s="229"/>
      <c r="S82" s="45"/>
      <c r="T82" s="47"/>
      <c r="U82" s="230"/>
      <c r="V82" s="230"/>
      <c r="W82" s="230"/>
      <c r="X82" s="230"/>
      <c r="Y82" s="231"/>
      <c r="Z82" s="231"/>
      <c r="AA82" s="231"/>
      <c r="AB82" s="231"/>
      <c r="AC82" s="231"/>
      <c r="AD82" s="231"/>
      <c r="AE82" s="231"/>
    </row>
    <row r="83" spans="2:31" ht="21" customHeight="1" thickBot="1">
      <c r="B83" s="388" t="s">
        <v>193</v>
      </c>
      <c r="C83" s="389"/>
      <c r="D83" s="389"/>
      <c r="E83" s="389"/>
      <c r="F83" s="389"/>
      <c r="G83" s="343"/>
      <c r="H83" s="348" t="s">
        <v>158</v>
      </c>
      <c r="I83" s="345"/>
      <c r="J83" s="45"/>
      <c r="K83" s="325" t="s">
        <v>199</v>
      </c>
      <c r="L83" s="55">
        <v>6</v>
      </c>
      <c r="M83" s="349" t="s">
        <v>76</v>
      </c>
      <c r="N83" s="350">
        <v>3</v>
      </c>
      <c r="O83" s="223" t="s">
        <v>77</v>
      </c>
      <c r="P83" s="99">
        <v>2</v>
      </c>
      <c r="Q83" s="351"/>
      <c r="R83" s="47"/>
      <c r="S83" s="45"/>
      <c r="T83" s="47"/>
      <c r="U83" s="230"/>
      <c r="V83" s="230"/>
      <c r="W83" s="230"/>
      <c r="X83" s="230"/>
      <c r="Y83" s="231"/>
      <c r="Z83" s="231"/>
      <c r="AA83" s="231"/>
      <c r="AB83" s="231"/>
      <c r="AC83" s="231"/>
      <c r="AD83" s="231"/>
      <c r="AE83" s="231"/>
    </row>
    <row r="84" spans="2:31" ht="21" customHeight="1" thickBot="1">
      <c r="B84" s="388" t="s">
        <v>290</v>
      </c>
      <c r="C84" s="389"/>
      <c r="D84" s="389"/>
      <c r="E84" s="389"/>
      <c r="F84" s="389"/>
      <c r="G84" s="343"/>
      <c r="H84" s="352" t="s">
        <v>263</v>
      </c>
      <c r="I84" s="345"/>
      <c r="J84" s="45"/>
      <c r="K84" s="325" t="s">
        <v>200</v>
      </c>
      <c r="L84" s="55">
        <v>4</v>
      </c>
      <c r="M84" s="349"/>
      <c r="N84" s="67"/>
      <c r="O84" s="116"/>
      <c r="P84" s="47"/>
      <c r="Q84" s="117"/>
      <c r="R84" s="47"/>
      <c r="S84" s="45"/>
      <c r="T84" s="47"/>
      <c r="U84" s="230"/>
      <c r="V84" s="230"/>
      <c r="W84" s="230"/>
      <c r="X84" s="230"/>
      <c r="Y84" s="231"/>
      <c r="Z84" s="231"/>
      <c r="AA84" s="231"/>
      <c r="AB84" s="231"/>
      <c r="AC84" s="231"/>
      <c r="AD84" s="231"/>
      <c r="AE84" s="231"/>
    </row>
    <row r="85" spans="2:31" ht="21" customHeight="1" thickBot="1">
      <c r="B85" s="390" t="s">
        <v>264</v>
      </c>
      <c r="C85" s="391"/>
      <c r="D85" s="391"/>
      <c r="E85" s="391"/>
      <c r="F85" s="391"/>
      <c r="G85" s="391"/>
      <c r="H85" s="353">
        <f>I4+I8+I14+I20+I28+I35+I39+I43+I47+I51+I56+I63+I69</f>
        <v>487</v>
      </c>
      <c r="I85" s="354"/>
      <c r="J85" s="45"/>
      <c r="K85" s="97" t="s">
        <v>79</v>
      </c>
      <c r="L85" s="98">
        <v>5</v>
      </c>
      <c r="M85" s="138"/>
      <c r="N85" s="47"/>
      <c r="O85" s="116"/>
      <c r="P85" s="47"/>
      <c r="Q85" s="117"/>
      <c r="R85" s="47"/>
      <c r="S85" s="45"/>
      <c r="T85" s="47"/>
      <c r="U85" s="230"/>
      <c r="V85" s="230"/>
      <c r="W85" s="230"/>
      <c r="X85" s="230"/>
      <c r="Y85" s="231"/>
      <c r="Z85" s="231"/>
      <c r="AA85" s="231"/>
      <c r="AB85" s="231"/>
      <c r="AC85" s="231"/>
      <c r="AD85" s="231"/>
      <c r="AE85" s="231"/>
    </row>
    <row r="86" spans="2:31" ht="21" customHeight="1" thickBot="1">
      <c r="B86" s="392" t="s">
        <v>265</v>
      </c>
      <c r="C86" s="393"/>
      <c r="D86" s="393"/>
      <c r="E86" s="393"/>
      <c r="F86" s="393"/>
      <c r="G86" s="393"/>
      <c r="H86" s="393"/>
      <c r="I86" s="394"/>
      <c r="J86" s="45"/>
      <c r="K86" s="97" t="s">
        <v>226</v>
      </c>
      <c r="L86" s="98">
        <v>3</v>
      </c>
      <c r="M86" s="117"/>
      <c r="N86" s="47"/>
      <c r="O86" s="117"/>
      <c r="P86" s="229"/>
      <c r="Q86" s="116"/>
      <c r="R86" s="355"/>
      <c r="S86" s="45"/>
      <c r="T86" s="47"/>
      <c r="U86" s="230"/>
      <c r="V86" s="230"/>
      <c r="W86" s="230"/>
      <c r="X86" s="230"/>
      <c r="Y86" s="231"/>
      <c r="Z86" s="231"/>
      <c r="AA86" s="231"/>
      <c r="AB86" s="231"/>
      <c r="AC86" s="231"/>
      <c r="AD86" s="231"/>
      <c r="AE86" s="231"/>
    </row>
    <row r="87" spans="2:24" ht="21" customHeight="1">
      <c r="B87" s="395"/>
      <c r="C87" s="395"/>
      <c r="D87" s="395"/>
      <c r="E87" s="395"/>
      <c r="F87" s="395"/>
      <c r="G87" s="395"/>
      <c r="H87" s="395"/>
      <c r="I87" s="395"/>
      <c r="J87" s="284"/>
      <c r="K87" s="303"/>
      <c r="L87" s="256">
        <f>SUM(L69:L86)</f>
        <v>110</v>
      </c>
      <c r="M87" s="268"/>
      <c r="N87" s="264"/>
      <c r="O87" s="268"/>
      <c r="P87" s="300"/>
      <c r="Q87" s="301"/>
      <c r="R87" s="302"/>
      <c r="S87" s="45"/>
      <c r="T87" s="47"/>
      <c r="U87" s="45"/>
      <c r="V87" s="45"/>
      <c r="W87" s="45"/>
      <c r="X87" s="45"/>
    </row>
    <row r="88" spans="2:24" ht="21" customHeight="1">
      <c r="B88" s="389"/>
      <c r="C88" s="396"/>
      <c r="D88" s="396"/>
      <c r="E88" s="396"/>
      <c r="F88" s="396"/>
      <c r="G88" s="396"/>
      <c r="H88" s="396"/>
      <c r="I88" s="396"/>
      <c r="J88" s="45"/>
      <c r="K88" s="46"/>
      <c r="L88" s="190"/>
      <c r="M88" s="76"/>
      <c r="N88" s="47"/>
      <c r="O88" s="48"/>
      <c r="P88" s="49"/>
      <c r="Q88" s="46"/>
      <c r="R88" s="118"/>
      <c r="S88" s="70"/>
      <c r="T88" s="69"/>
      <c r="U88" s="45"/>
      <c r="V88" s="45"/>
      <c r="W88" s="45"/>
      <c r="X88" s="45"/>
    </row>
    <row r="89" spans="2:24" ht="20.25" customHeight="1">
      <c r="B89" s="389"/>
      <c r="C89" s="396"/>
      <c r="D89" s="396"/>
      <c r="E89" s="396"/>
      <c r="F89" s="396"/>
      <c r="G89" s="396"/>
      <c r="H89" s="396"/>
      <c r="I89" s="396"/>
      <c r="J89" s="45"/>
      <c r="K89" s="46"/>
      <c r="L89" s="190"/>
      <c r="M89" s="206"/>
      <c r="N89" s="47"/>
      <c r="O89" s="70"/>
      <c r="P89" s="118"/>
      <c r="Q89" s="89"/>
      <c r="R89" s="118"/>
      <c r="S89" s="70"/>
      <c r="T89" s="69"/>
      <c r="U89" s="45"/>
      <c r="V89" s="45"/>
      <c r="W89" s="45"/>
      <c r="X89" s="45"/>
    </row>
    <row r="90" spans="2:24" ht="20.25" customHeight="1">
      <c r="B90" s="45"/>
      <c r="C90" s="45"/>
      <c r="D90" s="45"/>
      <c r="E90" s="45"/>
      <c r="F90" s="45"/>
      <c r="G90" s="45"/>
      <c r="H90" s="50"/>
      <c r="I90" s="45"/>
      <c r="J90" s="45"/>
      <c r="K90" s="46"/>
      <c r="L90" s="124"/>
      <c r="M90" s="76"/>
      <c r="N90" s="47"/>
      <c r="O90" s="70"/>
      <c r="P90" s="118"/>
      <c r="Q90" s="89"/>
      <c r="R90" s="118"/>
      <c r="S90" s="207"/>
      <c r="T90" s="208"/>
      <c r="U90" s="45"/>
      <c r="V90" s="45"/>
      <c r="W90" s="45"/>
      <c r="X90" s="45"/>
    </row>
    <row r="91" spans="2:24" ht="21" customHeight="1">
      <c r="B91" s="45"/>
      <c r="C91" s="45"/>
      <c r="D91" s="45"/>
      <c r="E91" s="45"/>
      <c r="F91" s="45"/>
      <c r="G91" s="45"/>
      <c r="H91" s="50"/>
      <c r="I91" s="45"/>
      <c r="J91" s="45"/>
      <c r="K91" s="46"/>
      <c r="L91" s="124"/>
      <c r="M91" s="76"/>
      <c r="N91" s="47"/>
      <c r="O91" s="70"/>
      <c r="P91" s="118"/>
      <c r="Q91" s="89"/>
      <c r="R91" s="118"/>
      <c r="S91" s="207"/>
      <c r="T91" s="208"/>
      <c r="U91" s="45"/>
      <c r="V91" s="45"/>
      <c r="W91" s="45"/>
      <c r="X91" s="45"/>
    </row>
    <row r="92" spans="2:24" ht="21" customHeight="1">
      <c r="B92" s="45"/>
      <c r="C92" s="45"/>
      <c r="D92" s="45"/>
      <c r="E92" s="45"/>
      <c r="F92" s="45"/>
      <c r="G92" s="45"/>
      <c r="H92" s="50"/>
      <c r="I92" s="45"/>
      <c r="J92" s="45"/>
      <c r="K92" s="45"/>
      <c r="L92" s="47"/>
      <c r="M92" s="70"/>
      <c r="N92" s="69"/>
      <c r="O92" s="45"/>
      <c r="P92" s="118"/>
      <c r="Q92" s="89"/>
      <c r="R92" s="118"/>
      <c r="S92" s="207"/>
      <c r="T92" s="208"/>
      <c r="U92" s="45"/>
      <c r="V92" s="45"/>
      <c r="W92" s="45"/>
      <c r="X92" s="45"/>
    </row>
    <row r="93" spans="11:18" ht="19.5" customHeight="1">
      <c r="K93" s="178"/>
      <c r="M93" s="184"/>
      <c r="N93" s="187"/>
      <c r="O93" s="178"/>
      <c r="P93" s="189"/>
      <c r="Q93" s="184"/>
      <c r="R93" s="189"/>
    </row>
    <row r="94" spans="13:17" ht="14.25">
      <c r="M94" s="184"/>
      <c r="N94" s="187"/>
      <c r="O94" s="178"/>
      <c r="P94" s="189"/>
      <c r="Q94" s="184"/>
    </row>
  </sheetData>
  <sheetProtection/>
  <mergeCells count="64">
    <mergeCell ref="B1:H1"/>
    <mergeCell ref="K3:M3"/>
    <mergeCell ref="B4:E5"/>
    <mergeCell ref="H4:H5"/>
    <mergeCell ref="I4:I5"/>
    <mergeCell ref="H8:H9"/>
    <mergeCell ref="I8:I9"/>
    <mergeCell ref="S8:T8"/>
    <mergeCell ref="K9:K10"/>
    <mergeCell ref="L9:L10"/>
    <mergeCell ref="H14:H15"/>
    <mergeCell ref="I14:I15"/>
    <mergeCell ref="K16:K17"/>
    <mergeCell ref="B20:B34"/>
    <mergeCell ref="E20:E34"/>
    <mergeCell ref="H20:H21"/>
    <mergeCell ref="I20:I21"/>
    <mergeCell ref="H28:H29"/>
    <mergeCell ref="I28:I29"/>
    <mergeCell ref="H35:H36"/>
    <mergeCell ref="I35:I36"/>
    <mergeCell ref="H39:H40"/>
    <mergeCell ref="I39:I40"/>
    <mergeCell ref="K39:K40"/>
    <mergeCell ref="L39:L40"/>
    <mergeCell ref="H43:H44"/>
    <mergeCell ref="I43:I44"/>
    <mergeCell ref="H47:H48"/>
    <mergeCell ref="I47:I48"/>
    <mergeCell ref="K47:K48"/>
    <mergeCell ref="L47:L48"/>
    <mergeCell ref="B51:E52"/>
    <mergeCell ref="H51:H52"/>
    <mergeCell ref="I51:I52"/>
    <mergeCell ref="B56:E57"/>
    <mergeCell ref="H56:H57"/>
    <mergeCell ref="I56:I57"/>
    <mergeCell ref="S56:T56"/>
    <mergeCell ref="B63:E64"/>
    <mergeCell ref="H63:H64"/>
    <mergeCell ref="I63:I64"/>
    <mergeCell ref="B69:E69"/>
    <mergeCell ref="H69:H70"/>
    <mergeCell ref="I69:I70"/>
    <mergeCell ref="B70:E70"/>
    <mergeCell ref="E74:I74"/>
    <mergeCell ref="E75:I75"/>
    <mergeCell ref="K75:K78"/>
    <mergeCell ref="L75:L78"/>
    <mergeCell ref="E76:I76"/>
    <mergeCell ref="E77:I77"/>
    <mergeCell ref="E78:I78"/>
    <mergeCell ref="K79:K80"/>
    <mergeCell ref="L79:L80"/>
    <mergeCell ref="B80:E80"/>
    <mergeCell ref="B81:F81"/>
    <mergeCell ref="B82:F82"/>
    <mergeCell ref="B83:F83"/>
    <mergeCell ref="B84:F84"/>
    <mergeCell ref="B85:G85"/>
    <mergeCell ref="B86:I86"/>
    <mergeCell ref="B87:I87"/>
    <mergeCell ref="B88:I88"/>
    <mergeCell ref="B89:I89"/>
  </mergeCells>
  <hyperlinks>
    <hyperlink ref="Q1" location="index!R1C1" tooltip="戻る" display="戻る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000964-onishi</cp:lastModifiedBy>
  <cp:lastPrinted>2020-02-18T05:13:45Z</cp:lastPrinted>
  <dcterms:created xsi:type="dcterms:W3CDTF">2005-03-15T01:19:14Z</dcterms:created>
  <dcterms:modified xsi:type="dcterms:W3CDTF">2021-03-11T06:54:41Z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