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480" windowHeight="8970" tabRatio="763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</sheets>
  <definedNames>
    <definedName name="_xlnm.Print_Area" localSheetId="16">'16'!$A$1:$F$51</definedName>
    <definedName name="_xlnm.Print_Area" localSheetId="6">'6'!$A$1:$F$38</definedName>
    <definedName name="_xlnm.Print_Titles" localSheetId="23">'23'!$1:$6</definedName>
    <definedName name="_xlnm.Print_Titles" localSheetId="24">'24'!$1:$7</definedName>
  </definedNames>
  <calcPr fullCalcOnLoad="1"/>
</workbook>
</file>

<file path=xl/sharedStrings.xml><?xml version="1.0" encoding="utf-8"?>
<sst xmlns="http://schemas.openxmlformats.org/spreadsheetml/2006/main" count="1664" uniqueCount="792">
  <si>
    <t>住居の種類（65歳以上の親族がいる世帯）</t>
  </si>
  <si>
    <t>住宅の建て方（6区分）（65歳以上の親族がいる世帯）</t>
  </si>
  <si>
    <t>３</t>
  </si>
  <si>
    <t>１</t>
  </si>
  <si>
    <t>高齢者の年齢別単身者世帯数</t>
  </si>
  <si>
    <t>３</t>
  </si>
  <si>
    <t>２</t>
  </si>
  <si>
    <t>夫の年齢、妻の年齢別高齢夫婦世帯数</t>
  </si>
  <si>
    <t>産業別就業者数人口の推移</t>
  </si>
  <si>
    <t>３</t>
  </si>
  <si>
    <t>２</t>
  </si>
  <si>
    <t>産業（大分類）就業人口の推移</t>
  </si>
  <si>
    <t>産業（大分類）従業上の地位別15歳以上就業者数</t>
  </si>
  <si>
    <t>４</t>
  </si>
  <si>
    <t>労働力状態（男女別15歳以上人口）の推移</t>
  </si>
  <si>
    <t>３</t>
  </si>
  <si>
    <t>労働率、完全失業率の推移</t>
  </si>
  <si>
    <t>５</t>
  </si>
  <si>
    <t>国籍別外国人数</t>
  </si>
  <si>
    <t>３</t>
  </si>
  <si>
    <t>６</t>
  </si>
  <si>
    <t>週間就業時間別就業者数</t>
  </si>
  <si>
    <t>６</t>
  </si>
  <si>
    <t>常住地又は従業地通学地による年齢、男女別人口及び15歳以上就業者数</t>
  </si>
  <si>
    <t>３</t>
  </si>
  <si>
    <t>８</t>
  </si>
  <si>
    <t>常住地による従業通学市区町村別就業者数及び通学者数（篠山市から流出）</t>
  </si>
  <si>
    <t>９</t>
  </si>
  <si>
    <t>従業地、通学地による常住市区町村別就業者数及び通学者数（篠山市へ流入）</t>
  </si>
  <si>
    <t>４</t>
  </si>
  <si>
    <t>０</t>
  </si>
  <si>
    <t>常住地又は従業地による産業別就業者数</t>
  </si>
  <si>
    <t>１</t>
  </si>
  <si>
    <t>うち
自宅外の
篠山市
で従業</t>
  </si>
  <si>
    <t>２５　常住地による従業・通学市区町村別就業者数及び通学者数(篠山市から流出）</t>
  </si>
  <si>
    <t>(平成17年)</t>
  </si>
  <si>
    <t>従業地・通学地</t>
  </si>
  <si>
    <t>総　　　　　数</t>
  </si>
  <si>
    <t>総数</t>
  </si>
  <si>
    <t>15歳以上　就業者</t>
  </si>
  <si>
    <t>15歳以上　　通学者</t>
  </si>
  <si>
    <t>篠山市に常住する　就業者・通学者</t>
  </si>
  <si>
    <t>篠山市で従業・通学</t>
  </si>
  <si>
    <t>左　京　区　</t>
  </si>
  <si>
    <t>自　　宅　　外</t>
  </si>
  <si>
    <t>南　　　区　</t>
  </si>
  <si>
    <t>神　　戸　　市</t>
  </si>
  <si>
    <t>兵　庫　区　</t>
  </si>
  <si>
    <t>三　　和　　町</t>
  </si>
  <si>
    <t>その他の市町村</t>
  </si>
  <si>
    <t>姫　　路　　市</t>
  </si>
  <si>
    <t>芦　　屋　　市</t>
  </si>
  <si>
    <t>加　古　川　市</t>
  </si>
  <si>
    <t>西 淀 川 区　</t>
  </si>
  <si>
    <t>東 淀 川 区　</t>
  </si>
  <si>
    <t>丹　　波　　市</t>
  </si>
  <si>
    <t>朝　　来　　市</t>
  </si>
  <si>
    <t>猪　名　川　町</t>
  </si>
  <si>
    <t>中　　　　　町</t>
  </si>
  <si>
    <t>高　　槻　　市</t>
  </si>
  <si>
    <t>枚　　方　　市</t>
  </si>
  <si>
    <t>県　　　　　外</t>
  </si>
  <si>
    <t>東　　京　　都</t>
  </si>
  <si>
    <t>-</t>
  </si>
  <si>
    <t>特 別 区 部　</t>
  </si>
  <si>
    <t>その他の区　</t>
  </si>
  <si>
    <t>門　　真　　市</t>
  </si>
  <si>
    <t>能　　勢　　町</t>
  </si>
  <si>
    <t>その他の市町村</t>
  </si>
  <si>
    <t>２６　従業地、通学地による常住市区町村別就業者数及び通学者数(篠山市へ流入）</t>
  </si>
  <si>
    <t>篠山市で従業・　　通学する者</t>
  </si>
  <si>
    <t>篠山市に常住</t>
  </si>
  <si>
    <t>自　　　　　宅</t>
  </si>
  <si>
    <t>須　磨　区　</t>
  </si>
  <si>
    <t>北　　　区　</t>
  </si>
  <si>
    <t>三　　和　　町</t>
  </si>
  <si>
    <t>西　　　区　</t>
  </si>
  <si>
    <t>箕　　面　　市</t>
  </si>
  <si>
    <t>能　　勢　　町</t>
  </si>
  <si>
    <t>奈　　良　　県</t>
  </si>
  <si>
    <t>その他の市町村</t>
  </si>
  <si>
    <t>猪　名　川　町</t>
  </si>
  <si>
    <t>その他の都道府県</t>
  </si>
  <si>
    <t>滝　　野　　町</t>
  </si>
  <si>
    <t>東　　条　　町</t>
  </si>
  <si>
    <t>中　　　　　町</t>
  </si>
  <si>
    <t>２７　常住地又は従業地による産業別就業者数</t>
  </si>
  <si>
    <t>　　　　(平成17年)</t>
  </si>
  <si>
    <t>産  業（大分類）</t>
  </si>
  <si>
    <t>従業地による15歳以上就業者数</t>
  </si>
  <si>
    <t>総数</t>
  </si>
  <si>
    <t>自宅で　従業</t>
  </si>
  <si>
    <t>総　　　　　　数</t>
  </si>
  <si>
    <t xml:space="preserve">農業 </t>
  </si>
  <si>
    <t>情報通信業</t>
  </si>
  <si>
    <t>卸売・小売業</t>
  </si>
  <si>
    <t>金融・保険業</t>
  </si>
  <si>
    <t>複合サービス事業</t>
  </si>
  <si>
    <t>増減数</t>
  </si>
  <si>
    <t>増減率</t>
  </si>
  <si>
    <t>平成12年</t>
  </si>
  <si>
    <t>人    口</t>
  </si>
  <si>
    <t>平成17年</t>
  </si>
  <si>
    <t>平成12年～17年増減</t>
  </si>
  <si>
    <t>面   積　　　　　（平成17年）</t>
  </si>
  <si>
    <t>市　区　別</t>
  </si>
  <si>
    <t>１　兵庫県下各市区の人口、人口増減（平成12年～平成17年）、面積及び人口密度</t>
  </si>
  <si>
    <t>2000（組替）</t>
  </si>
  <si>
    <t>２　人口と世帯数の推移</t>
  </si>
  <si>
    <t>年　次</t>
  </si>
  <si>
    <t>面　積　</t>
  </si>
  <si>
    <t>世帯数</t>
  </si>
  <si>
    <t>人       口</t>
  </si>
  <si>
    <t>人口密度</t>
  </si>
  <si>
    <t>総 数</t>
  </si>
  <si>
    <t>男</t>
  </si>
  <si>
    <t>女</t>
  </si>
  <si>
    <t>（1㎢当たり）</t>
  </si>
  <si>
    <t>人 口</t>
  </si>
  <si>
    <t>昭和45年</t>
  </si>
  <si>
    <t>昭和50年</t>
  </si>
  <si>
    <t>昭和55年</t>
  </si>
  <si>
    <t>昭和60年</t>
  </si>
  <si>
    <t>平成2年</t>
  </si>
  <si>
    <t>平成7年</t>
  </si>
  <si>
    <t>㎢</t>
  </si>
  <si>
    <t>３　兵庫県下市別人口・世帯数及び人口集中地区人口・面積</t>
  </si>
  <si>
    <t>４　年齢階級別人口</t>
  </si>
  <si>
    <t>（平成17年）</t>
  </si>
  <si>
    <t>年        齢</t>
  </si>
  <si>
    <t>総    数</t>
  </si>
  <si>
    <t>0 ～ 4 歳</t>
  </si>
  <si>
    <t>5 ～ 9 歳</t>
  </si>
  <si>
    <t>10 ～ 14 歳</t>
  </si>
  <si>
    <t>15 ～ 19 歳</t>
  </si>
  <si>
    <t>20 ～ 24 歳</t>
  </si>
  <si>
    <t>25 ～ 29 歳</t>
  </si>
  <si>
    <t>30 ～ 34 歳</t>
  </si>
  <si>
    <t>35 ～ 39 歳</t>
  </si>
  <si>
    <t>40 ～ 44 歳</t>
  </si>
  <si>
    <t>45 ～ 49 歳</t>
  </si>
  <si>
    <t>50 ～ 54 歳</t>
  </si>
  <si>
    <t>55 ～ 59 歳</t>
  </si>
  <si>
    <t>60 ～ 64 歳</t>
  </si>
  <si>
    <t>65 ～ 69 歳</t>
  </si>
  <si>
    <t>70 ～ 74 歳</t>
  </si>
  <si>
    <t>75 ～ 79 歳</t>
  </si>
  <si>
    <t>80 ～ 84 歳</t>
  </si>
  <si>
    <t>85 ～ 89 歳</t>
  </si>
  <si>
    <t>90 ～ 94 歳</t>
  </si>
  <si>
    <t>95 ～ 99 歳</t>
  </si>
  <si>
    <t>100 歳 以 上</t>
  </si>
  <si>
    <t>不　　　詳</t>
  </si>
  <si>
    <t>（再  掲）</t>
  </si>
  <si>
    <t>15 歳 未 満</t>
  </si>
  <si>
    <t>15 ～ 64 歳</t>
  </si>
  <si>
    <t>65 歳 以 上</t>
  </si>
  <si>
    <t>65 ～ 74 歳</t>
  </si>
  <si>
    <t>75 歳 以 上</t>
  </si>
  <si>
    <t>年 齢 別 割 合（％）</t>
  </si>
  <si>
    <t>15歳未満（年少人口）</t>
  </si>
  <si>
    <t>15～64歳（生産年齢人口）</t>
  </si>
  <si>
    <t>65歳以上（老年人口）</t>
  </si>
  <si>
    <t>平 均 年 齢</t>
  </si>
  <si>
    <t>年 齢 中 位 数</t>
  </si>
  <si>
    <t>５　年齢階級別人口の推移</t>
  </si>
  <si>
    <t>年 次</t>
  </si>
  <si>
    <t>年 齢</t>
  </si>
  <si>
    <t>総数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</si>
  <si>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</si>
  <si>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</si>
  <si>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</si>
  <si>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</si>
  <si>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</si>
  <si>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</si>
  <si>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</si>
  <si>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</si>
  <si>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</si>
  <si>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</si>
  <si>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</si>
  <si>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</si>
  <si>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</si>
  <si>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</si>
  <si>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</si>
  <si>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</si>
  <si>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</si>
  <si>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</si>
  <si>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</si>
  <si>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</si>
  <si>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</si>
  <si>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</si>
  <si>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</si>
  <si>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</si>
  <si>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</si>
  <si>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</si>
  <si>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</si>
  <si>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</si>
  <si>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</si>
  <si>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</si>
  <si>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</si>
  <si>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</si>
  <si>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平均年齢</t>
  </si>
  <si>
    <t>…</t>
  </si>
  <si>
    <t>年齢中位数</t>
  </si>
  <si>
    <t>６　年齢別（三区分）構造の推移</t>
  </si>
  <si>
    <t>総  数</t>
  </si>
  <si>
    <t>年 少 人 口</t>
  </si>
  <si>
    <t>生産年齢人口</t>
  </si>
  <si>
    <t>老 齢 人 口</t>
  </si>
  <si>
    <t>(0～14歳）</t>
  </si>
  <si>
    <t>(15～64歳）</t>
  </si>
  <si>
    <t>(65歳以上）</t>
  </si>
  <si>
    <t>７　各指数等の推移</t>
  </si>
  <si>
    <t>年少人口指数</t>
  </si>
  <si>
    <t>老年人口指数</t>
  </si>
  <si>
    <t>従属人口指数</t>
  </si>
  <si>
    <t>老年化指数</t>
  </si>
  <si>
    <t>老齢化率</t>
  </si>
  <si>
    <t>(15歳未満／15～64歳）</t>
  </si>
  <si>
    <t>（65歳以上／15～64歳）</t>
  </si>
  <si>
    <t>(15歳未満＋65歳以上／         15～64歳）</t>
  </si>
  <si>
    <t>（65歳以上／15歳未満）</t>
  </si>
  <si>
    <t>（概 数）</t>
  </si>
  <si>
    <t>(65歳以上／全人口）</t>
  </si>
  <si>
    <t>総数１）</t>
  </si>
  <si>
    <t>未婚</t>
  </si>
  <si>
    <t>有配偶</t>
  </si>
  <si>
    <t>死別</t>
  </si>
  <si>
    <t>離別</t>
  </si>
  <si>
    <t>（再 掲）</t>
  </si>
  <si>
    <t>75歳以上</t>
  </si>
  <si>
    <t>９　世帯の種類、世帯人員別世帯数及び世帯人員の推移</t>
  </si>
  <si>
    <t>総 数　１）</t>
  </si>
  <si>
    <t>一   般   世   帯</t>
  </si>
  <si>
    <t>世   帯   数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</si>
  <si>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</si>
  <si>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</si>
  <si>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</si>
  <si>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</si>
  <si>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</si>
  <si>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</si>
  <si>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</si>
  <si>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</si>
  <si>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９人～</t>
  </si>
  <si>
    <t>一 般 世 帯</t>
  </si>
  <si>
    <t>施   設   等   の   世   帯</t>
  </si>
  <si>
    <t>その他</t>
  </si>
  <si>
    <t>１０　世帯の家族類型(一般世帯）・世帯主との続柄の推移</t>
  </si>
  <si>
    <t>親     族     世     帯</t>
  </si>
  <si>
    <t>核 家 族 世 帯</t>
  </si>
  <si>
    <t>そ  の  他  の  親  族  世  帯</t>
  </si>
  <si>
    <t>１１　住居の種類の推移</t>
  </si>
  <si>
    <t>一  般  世  帯</t>
  </si>
  <si>
    <t>施設等の世帯</t>
  </si>
  <si>
    <t>総 数
１）</t>
  </si>
  <si>
    <t>住 宅 に 住 む 一 般 世 帯</t>
  </si>
  <si>
    <t>施 設</t>
  </si>
  <si>
    <t>小 計</t>
  </si>
  <si>
    <t>主  世  帯</t>
  </si>
  <si>
    <t>間借り</t>
  </si>
  <si>
    <t>持ち家</t>
  </si>
  <si>
    <t>１２　住居の種類(65歳以上の親族がいる世帯）</t>
  </si>
  <si>
    <t>総 数
１）</t>
  </si>
  <si>
    <t>世帯人員</t>
  </si>
  <si>
    <t>住宅以外に住む　　一般世帯</t>
  </si>
  <si>
    <t>主   世   帯</t>
  </si>
  <si>
    <t>１３　住宅の建て方（6区分）(65歳以上の親族がいる世帯）</t>
  </si>
  <si>
    <t>共  同  住  宅</t>
  </si>
  <si>
    <t>1・2階建</t>
  </si>
  <si>
    <t>3～5階建</t>
  </si>
  <si>
    <t>１４　高齢者の年齢別単身者世帯数　</t>
  </si>
  <si>
    <t>65 歳 以 上 の 単 身 者 の 世 帯</t>
  </si>
  <si>
    <t>65歳以上の単身者と18歳未満の者のみから成る世帯</t>
  </si>
  <si>
    <t>１５　夫の年齢、妻の年齢別高齢夫婦世帯数</t>
  </si>
  <si>
    <t>夫 が 65 歳 以 上</t>
  </si>
  <si>
    <t>妻 が 65 歳 以 上</t>
  </si>
  <si>
    <t>１６　産業別就業者数人口の推移</t>
  </si>
  <si>
    <t>年  次</t>
  </si>
  <si>
    <t>第１次産業</t>
  </si>
  <si>
    <t>第２次産業</t>
  </si>
  <si>
    <t>第３次産業</t>
  </si>
  <si>
    <t>分類不能</t>
  </si>
  <si>
    <t>１７　産業（大分類）就業人口の推移</t>
  </si>
  <si>
    <t>第 １ 次 産 業</t>
  </si>
  <si>
    <t>第 ２ 次 産 業</t>
  </si>
  <si>
    <t>第 ３ 次 産 業</t>
  </si>
  <si>
    <t>農 業</t>
  </si>
  <si>
    <t>林 業</t>
  </si>
  <si>
    <t>漁 業</t>
  </si>
  <si>
    <t>鉱 業</t>
  </si>
  <si>
    <t>建設業</t>
  </si>
  <si>
    <t>製造業</t>
  </si>
  <si>
    <t>電気・
ガス・
熱供給・
水道業</t>
  </si>
  <si>
    <t>運輸・通信業</t>
  </si>
  <si>
    <t>金融・保険業</t>
  </si>
  <si>
    <t>サービス業</t>
  </si>
  <si>
    <t>公 務</t>
  </si>
  <si>
    <t>年 次</t>
  </si>
  <si>
    <t>総 数</t>
  </si>
  <si>
    <t>小計</t>
  </si>
  <si>
    <t>小 計</t>
  </si>
  <si>
    <t>情報通信業</t>
  </si>
  <si>
    <t>運輸業</t>
  </si>
  <si>
    <t>卸売・小売業</t>
  </si>
  <si>
    <t>不動産業</t>
  </si>
  <si>
    <t>飲食店・宿泊業</t>
  </si>
  <si>
    <t>医療・福祉</t>
  </si>
  <si>
    <t>教育・学習支援業</t>
  </si>
  <si>
    <t>複合サービス事業</t>
  </si>
  <si>
    <t>（注）平成17年は新産業分類</t>
  </si>
  <si>
    <t>１８　産業（大分類）・従業上の地位別15歳以上就業者数</t>
  </si>
  <si>
    <t>産  業 （大分類）</t>
  </si>
  <si>
    <t>雇用者</t>
  </si>
  <si>
    <t>役 員</t>
  </si>
  <si>
    <t>家族　　　　　　　従業者</t>
  </si>
  <si>
    <t>総       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</si>
  <si>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</si>
  <si>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</si>
  <si>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</si>
  <si>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</si>
  <si>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</si>
  <si>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</si>
  <si>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運　輸　業</t>
  </si>
  <si>
    <t>公　　　務</t>
  </si>
  <si>
    <t>（注）１）総数には従業上の地位「不詳」を含む</t>
  </si>
  <si>
    <t>　　　２）雇い人のない業主には家庭内職者を含む</t>
  </si>
  <si>
    <t>　　　３）分類不能の産業には「不詳」を含む</t>
  </si>
  <si>
    <t>１９　労働力状態（男女別15歳以上人口）の推移</t>
  </si>
  <si>
    <t>性 別</t>
  </si>
  <si>
    <t>総 数　　　　　　１）</t>
  </si>
  <si>
    <t>労   働   力   人   口</t>
  </si>
  <si>
    <t>就  業  者</t>
  </si>
  <si>
    <t>完全　　失業者</t>
  </si>
  <si>
    <t>通学の　かたわら　仕事</t>
  </si>
  <si>
    <t>休業者</t>
  </si>
  <si>
    <t>（注）１）総数には労働力状態「不詳」を含む</t>
  </si>
  <si>
    <t>２０　労働率、完全失業率の推移　　</t>
  </si>
  <si>
    <t>性別</t>
  </si>
  <si>
    <t>15歳以上人 口</t>
  </si>
  <si>
    <t>労働率</t>
  </si>
  <si>
    <t xml:space="preserve"> 完 全　　失業率</t>
  </si>
  <si>
    <t>総数</t>
  </si>
  <si>
    <t>２１　国籍別外国人数</t>
  </si>
  <si>
    <t>東南アジア、南アジア</t>
  </si>
  <si>
    <t>林業</t>
  </si>
  <si>
    <t>－</t>
  </si>
  <si>
    <t>漁業</t>
  </si>
  <si>
    <t>鉱業</t>
  </si>
  <si>
    <t>建設業</t>
  </si>
  <si>
    <t>製造業</t>
  </si>
  <si>
    <t>運輸業</t>
  </si>
  <si>
    <t>不動産業</t>
  </si>
  <si>
    <t>飲食店，宿泊業</t>
  </si>
  <si>
    <t>医療，福祉</t>
  </si>
  <si>
    <t>教育，学習支援業</t>
  </si>
  <si>
    <t>サービス業（他に分類されないもの）</t>
  </si>
  <si>
    <t>分類不能の産業</t>
  </si>
  <si>
    <t>２２　週間就業時間別就業者数</t>
  </si>
  <si>
    <t>平均週間
就業時間
（時間）</t>
  </si>
  <si>
    <t>延べ週間
就業時間
（時間）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</si>
  <si>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</si>
  <si>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</si>
  <si>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</si>
  <si>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</si>
  <si>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</si>
  <si>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</si>
  <si>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</si>
  <si>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</si>
  <si>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</si>
  <si>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</si>
  <si>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</si>
  <si>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</si>
  <si>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</si>
  <si>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</si>
  <si>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</si>
  <si>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</si>
  <si>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</si>
  <si>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</si>
  <si>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</si>
  <si>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世帯数</t>
  </si>
  <si>
    <t>-</t>
  </si>
  <si>
    <t>計</t>
  </si>
  <si>
    <t>子供なし</t>
  </si>
  <si>
    <t>子供あり</t>
  </si>
  <si>
    <t>最年少の子供が</t>
  </si>
  <si>
    <t>　　0歳</t>
  </si>
  <si>
    <t>子供が1人</t>
  </si>
  <si>
    <t>子供が2人</t>
  </si>
  <si>
    <t>子供が3人</t>
  </si>
  <si>
    <t>子供が4人以上</t>
  </si>
  <si>
    <t>－</t>
  </si>
  <si>
    <t>－</t>
  </si>
  <si>
    <t>－</t>
  </si>
  <si>
    <t>-</t>
  </si>
  <si>
    <t>京　　都　　府</t>
  </si>
  <si>
    <t>-</t>
  </si>
  <si>
    <t>-</t>
  </si>
  <si>
    <t>京　　都　　市</t>
  </si>
  <si>
    <t>自　　宅　　外</t>
  </si>
  <si>
    <t>その他の区　</t>
  </si>
  <si>
    <t>福　知　山　市</t>
  </si>
  <si>
    <t>綾　　部　　市</t>
  </si>
  <si>
    <t>亀　　岡　　市</t>
  </si>
  <si>
    <t>園　　部　　町</t>
  </si>
  <si>
    <t>-</t>
  </si>
  <si>
    <t>東　灘　区　</t>
  </si>
  <si>
    <t>丹　　波　　町</t>
  </si>
  <si>
    <t>瑞　　穂　　町</t>
  </si>
  <si>
    <t>-</t>
  </si>
  <si>
    <t>-</t>
  </si>
  <si>
    <t>-</t>
  </si>
  <si>
    <t>その他の区　</t>
  </si>
  <si>
    <t>大　　阪　　府</t>
  </si>
  <si>
    <t>-</t>
  </si>
  <si>
    <t>大　　阪　　市</t>
  </si>
  <si>
    <t>尼　　崎　　市</t>
  </si>
  <si>
    <t>-</t>
  </si>
  <si>
    <t>明　　石　　市</t>
  </si>
  <si>
    <t>淀　川　区　</t>
  </si>
  <si>
    <t>西　　宮　　市</t>
  </si>
  <si>
    <t>その他の区　</t>
  </si>
  <si>
    <t>伊　　丹　　市</t>
  </si>
  <si>
    <t>豊　　中　　市</t>
  </si>
  <si>
    <t>池　　田　　市</t>
  </si>
  <si>
    <t>西　　脇　　市</t>
  </si>
  <si>
    <t>吹　　田　　市</t>
  </si>
  <si>
    <t>宝　　塚　　市</t>
  </si>
  <si>
    <t>三　　木　　市</t>
  </si>
  <si>
    <t>川　　西　　市</t>
  </si>
  <si>
    <t>-</t>
  </si>
  <si>
    <t>小　　野　　市</t>
  </si>
  <si>
    <t>三　　田　　市</t>
  </si>
  <si>
    <t>加　　西　　市</t>
  </si>
  <si>
    <t>-</t>
  </si>
  <si>
    <t>12</t>
  </si>
  <si>
    <t>-</t>
  </si>
  <si>
    <t>21</t>
  </si>
  <si>
    <t>吉　　川　　町</t>
  </si>
  <si>
    <t>社　　　　　町</t>
  </si>
  <si>
    <t>-</t>
  </si>
  <si>
    <t>その他の市町村</t>
  </si>
  <si>
    <t>京　　都　　市</t>
  </si>
  <si>
    <t>北　　　区　</t>
  </si>
  <si>
    <t>自　　　　　宅</t>
  </si>
  <si>
    <t>伏　見　区　</t>
  </si>
  <si>
    <t>その他の区　</t>
  </si>
  <si>
    <t>福　知　山　市</t>
  </si>
  <si>
    <t>綾　　部　　市</t>
  </si>
  <si>
    <t>亀　　岡　　市</t>
  </si>
  <si>
    <t>灘  　　区　</t>
  </si>
  <si>
    <t>丹　　波　　町</t>
  </si>
  <si>
    <t>-</t>
  </si>
  <si>
    <t>長　田　区　</t>
  </si>
  <si>
    <t>瑞　　穂　　町</t>
  </si>
  <si>
    <t>須　磨　区　</t>
  </si>
  <si>
    <t>中　央　区　</t>
  </si>
  <si>
    <t>西　　　区　</t>
  </si>
  <si>
    <t>大　　阪　　市</t>
  </si>
  <si>
    <t>都  島  区　</t>
  </si>
  <si>
    <t>福　島  区　</t>
  </si>
  <si>
    <t>明　　石　　市</t>
  </si>
  <si>
    <t>此　花　区　</t>
  </si>
  <si>
    <t>西　　宮　　市</t>
  </si>
  <si>
    <t>西  　　区　</t>
  </si>
  <si>
    <t>港　 　 区　</t>
  </si>
  <si>
    <t>伊　　丹　　市</t>
  </si>
  <si>
    <t>天 王 寺 区　</t>
  </si>
  <si>
    <t>浪　速　区　</t>
  </si>
  <si>
    <t>宝　　塚　　市</t>
  </si>
  <si>
    <t>三　　木　　市</t>
  </si>
  <si>
    <t>旭　　　区　</t>
  </si>
  <si>
    <t>川　　西　　市</t>
  </si>
  <si>
    <t>城　東　区　</t>
  </si>
  <si>
    <t>小　　野　　市</t>
  </si>
  <si>
    <t>阿 倍 野 区　</t>
  </si>
  <si>
    <t>三　　田　　市</t>
  </si>
  <si>
    <t>加　　西　　市</t>
  </si>
  <si>
    <t>北　　　区　</t>
  </si>
  <si>
    <t>その他の区　</t>
  </si>
  <si>
    <t>-</t>
  </si>
  <si>
    <t>堺　　　　　市</t>
  </si>
  <si>
    <t>吉　　川　　町</t>
  </si>
  <si>
    <t>豊　　中　　市</t>
  </si>
  <si>
    <t>社　　　　　町</t>
  </si>
  <si>
    <t>池　　田　　市</t>
  </si>
  <si>
    <t>東　　条　　町</t>
  </si>
  <si>
    <t>吹　　田　　市</t>
  </si>
  <si>
    <t>その他の市町村</t>
  </si>
  <si>
    <t>守　　口　　市</t>
  </si>
  <si>
    <t>茨　　木　　市</t>
  </si>
  <si>
    <t>寝　屋　川　市</t>
  </si>
  <si>
    <t>大　　東　　市</t>
  </si>
  <si>
    <t>-</t>
  </si>
  <si>
    <t>箕　　面　　市</t>
  </si>
  <si>
    <t>-</t>
  </si>
  <si>
    <t>摂　　津　　市</t>
  </si>
  <si>
    <t>東　大　阪　市</t>
  </si>
  <si>
    <t>その他の都道府県</t>
  </si>
  <si>
    <t>-</t>
  </si>
  <si>
    <t>-</t>
  </si>
  <si>
    <t>２３　世帯の家族類型、子供の有無・数・年齢別夫婦のいる一般世帯数、一般世帯人員及び親族人員</t>
  </si>
  <si>
    <t>夫  婦  の  い  る  一  般  世  帯</t>
  </si>
  <si>
    <t xml:space="preserve">総　   数
</t>
  </si>
  <si>
    <t xml:space="preserve">核  家  族  世  帯
</t>
  </si>
  <si>
    <t>そ の 他 の 親 族 世 帯
（同 居 の 親 あ り）</t>
  </si>
  <si>
    <t>そ の 他 の 親 族 世 帯
（同 居 の 親 な し）</t>
  </si>
  <si>
    <t xml:space="preserve">（再  掲）  3  世  代  世  帯
</t>
  </si>
  <si>
    <t>世帯人員</t>
  </si>
  <si>
    <t>親族人員</t>
  </si>
  <si>
    <t xml:space="preserve"> 1～ 2歳</t>
  </si>
  <si>
    <t xml:space="preserve"> 3～ 5歳</t>
  </si>
  <si>
    <t xml:space="preserve"> 6～ 8歳</t>
  </si>
  <si>
    <t xml:space="preserve"> 9～11歳</t>
  </si>
  <si>
    <t>12～14歳</t>
  </si>
  <si>
    <t>15～17歳</t>
  </si>
  <si>
    <t>18歳以上</t>
  </si>
  <si>
    <t>産   業 （大分類）</t>
  </si>
  <si>
    <t>－</t>
  </si>
  <si>
    <t>-</t>
  </si>
  <si>
    <t>-</t>
  </si>
  <si>
    <t>-</t>
  </si>
  <si>
    <t>-</t>
  </si>
  <si>
    <t>－</t>
  </si>
  <si>
    <t>－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</si>
  <si>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</si>
  <si>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</si>
  <si>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</si>
  <si>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</si>
  <si>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</si>
  <si>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</si>
  <si>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</si>
  <si>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－</t>
  </si>
  <si>
    <t>…</t>
  </si>
  <si>
    <t>２４　常住地又は従業地・通学地による年齢、男女別人口及び15歳以上就業者数</t>
  </si>
  <si>
    <t>８　配偶関係（年齢（5歳階級）・男女別15歳以上人口）</t>
  </si>
  <si>
    <t>常住地による15歳以上就業者数</t>
  </si>
  <si>
    <t>－</t>
  </si>
  <si>
    <t>－</t>
  </si>
  <si>
    <t>平成17年</t>
  </si>
  <si>
    <t>他市区町村で従業・通学</t>
  </si>
  <si>
    <t>県　　　　　内</t>
  </si>
  <si>
    <t>他 市 区 町 村 に 常 住</t>
  </si>
  <si>
    <t>総            数</t>
  </si>
  <si>
    <t>年齢不詳</t>
  </si>
  <si>
    <t>年次</t>
  </si>
  <si>
    <t>病院等の
入院者</t>
  </si>
  <si>
    <t>社会施設
の入所者</t>
  </si>
  <si>
    <t>自衛隊
営舎内
寄宿舎</t>
  </si>
  <si>
    <t>１世帯
あたり
の人員</t>
  </si>
  <si>
    <t>夫婦
のみ</t>
  </si>
  <si>
    <t>夫婦と
子供</t>
  </si>
  <si>
    <t>男親と
子供</t>
  </si>
  <si>
    <t>女親と
子供</t>
  </si>
  <si>
    <t>夫婦と
両親</t>
  </si>
  <si>
    <t>夫婦と
ひとり
親</t>
  </si>
  <si>
    <t>夫婦、
子供と
両親</t>
  </si>
  <si>
    <t>夫婦、
子供と
ひとり
親</t>
  </si>
  <si>
    <t>夫婦と
他の
親族
（親、子供を
含ま
ない）</t>
  </si>
  <si>
    <t>夫婦、
子供と
他の
親族
（親を含ま
ない）</t>
  </si>
  <si>
    <t>夫婦、
親と
他の
親族
（子供
を含ま
ない）</t>
  </si>
  <si>
    <t>夫婦、
子供、
親と
他の
親族</t>
  </si>
  <si>
    <t>兄弟
姉妹
のみ</t>
  </si>
  <si>
    <t>他に
分類
され
ない</t>
  </si>
  <si>
    <t>非親族
世帯</t>
  </si>
  <si>
    <t>単独
世帯</t>
  </si>
  <si>
    <t>公営・
公団・
公社の
借家</t>
  </si>
  <si>
    <t>民営の
借家</t>
  </si>
  <si>
    <t>給与
住宅</t>
  </si>
  <si>
    <t>住宅
以外
に住む
一般
世帯</t>
  </si>
  <si>
    <t>一戸建</t>
  </si>
  <si>
    <t>長屋建</t>
  </si>
  <si>
    <t>65～
69歳</t>
  </si>
  <si>
    <t>70～
74歳</t>
  </si>
  <si>
    <t>75～
79歳</t>
  </si>
  <si>
    <t>80～
84歳</t>
  </si>
  <si>
    <t>85歳
以上</t>
  </si>
  <si>
    <t>60歳
以上</t>
  </si>
  <si>
    <t>夫が65
～69歳</t>
  </si>
  <si>
    <t>夫が
60歳
未満</t>
  </si>
  <si>
    <t>妻が65
～69歳</t>
  </si>
  <si>
    <t>妻が
60歳
未満</t>
  </si>
  <si>
    <t>卸売・ 小売業
,飲食
店業</t>
  </si>
  <si>
    <t>不動産
業</t>
  </si>
  <si>
    <t>分類
不能</t>
  </si>
  <si>
    <t>林業</t>
  </si>
  <si>
    <t>漁業</t>
  </si>
  <si>
    <t>鉱業</t>
  </si>
  <si>
    <t>教育・学習
支援業</t>
  </si>
  <si>
    <t>雇い人の
ある業主</t>
  </si>
  <si>
    <t>雇い人の
ない業主２）</t>
  </si>
  <si>
    <t>金  融・保 険 業</t>
  </si>
  <si>
    <t>電気・ガス・熱供給・水道業</t>
  </si>
  <si>
    <t>第１次産業総数</t>
  </si>
  <si>
    <t>第２次産業総数</t>
  </si>
  <si>
    <t>第３次産業総数</t>
  </si>
  <si>
    <t>分類不能の産業　３）</t>
  </si>
  <si>
    <t>韓
国
・
朝
鮮</t>
  </si>
  <si>
    <t>中
国</t>
  </si>
  <si>
    <t>総
数</t>
  </si>
  <si>
    <t>フ
ィ
リ
ピ
ン</t>
  </si>
  <si>
    <t>タ
イ</t>
  </si>
  <si>
    <t>ベ
ト
ナ
ム</t>
  </si>
  <si>
    <t>そ
の
他</t>
  </si>
  <si>
    <t>イ
ギ
リ
ス</t>
  </si>
  <si>
    <t>ア
メ
リ
カ</t>
  </si>
  <si>
    <t>ブ
ラ　ジ
ル</t>
  </si>
  <si>
    <t>ペ
ル
ー</t>
  </si>
  <si>
    <t>総
数
１）</t>
  </si>
  <si>
    <t>15～34時間</t>
  </si>
  <si>
    <t>1～14時間</t>
  </si>
  <si>
    <t>35時間以上</t>
  </si>
  <si>
    <t>休 業 者</t>
  </si>
  <si>
    <t>総 数</t>
  </si>
  <si>
    <t>従業地による就業者数</t>
  </si>
  <si>
    <t>うち
他県に
常住</t>
  </si>
  <si>
    <t>従業も
通学も
して
いない</t>
  </si>
  <si>
    <t>自宅で
従業</t>
  </si>
  <si>
    <t>自宅外の篠山市で
従業・
通学</t>
  </si>
  <si>
    <t>県内他
市区町村
で従業・
通学</t>
  </si>
  <si>
    <t>他県で
従業・
通学</t>
  </si>
  <si>
    <t>うち
自宅で
従業</t>
  </si>
  <si>
    <t>うち
県内他市
区町村
で従業</t>
  </si>
  <si>
    <t>うち
他県で
従業</t>
  </si>
  <si>
    <t>うち
県内他
市区町村
に常住</t>
  </si>
  <si>
    <t>うち
他県に
常住</t>
  </si>
  <si>
    <t>常 住 地 に よ る 人 口</t>
  </si>
  <si>
    <t>常 住 地 に よ る 就 業 者 数</t>
  </si>
  <si>
    <t>従業地・通学地による人口</t>
  </si>
  <si>
    <t xml:space="preserve"> 15歳未満</t>
  </si>
  <si>
    <t xml:space="preserve"> 15～19歳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</si>
  <si>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</si>
  <si>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</si>
  <si>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</si>
  <si>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</si>
  <si>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</si>
  <si>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</si>
  <si>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</si>
  <si>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</si>
  <si>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</si>
  <si>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</si>
  <si>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</si>
  <si>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</si>
  <si>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</si>
  <si>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85歳以上</t>
  </si>
  <si>
    <t>電気・ガス・熱供給・水道業</t>
  </si>
  <si>
    <t>公務（他に分類されないもの）</t>
  </si>
  <si>
    <t>県内他
市区町村
で従業</t>
  </si>
  <si>
    <t>他県で
従業</t>
  </si>
  <si>
    <t>うち
県内他
市区町村
に常住</t>
  </si>
  <si>
    <t>うち
他県に
常住</t>
  </si>
  <si>
    <t>自宅外の
自市区町
村で従業</t>
  </si>
  <si>
    <t>（注）総数には「分類不能の産業」を含む。産業別構成比は「分類不能の産業」がある</t>
  </si>
  <si>
    <t>　　　ため合計しても100.0％にならない場合がある。</t>
  </si>
  <si>
    <t>（注）従業・通学先の市区町村への就業者・通学者数の計が10人未満の場合「その他の都道府県，区又は市町村」にまとめて</t>
  </si>
  <si>
    <t>　　　表章している。</t>
  </si>
  <si>
    <t>（注）常住市区町村からの就業者・通学者の計が10人未満の場合「その他の都道府県，区又は市町村」にまとめて表章している。</t>
  </si>
  <si>
    <t>（注）１）配偶関係「不詳」を含む</t>
  </si>
  <si>
    <t>（注）１）世帯の「不詳」を含む</t>
  </si>
  <si>
    <t>（注）１）無国籍及び国名［不詳」を含む</t>
  </si>
  <si>
    <t>　　　２）従業上の地位「不詳」を含む。</t>
  </si>
  <si>
    <t>（注）１）就業時間「不詳」を含む。</t>
  </si>
  <si>
    <t>資料：総務部総務課「国勢調査」</t>
  </si>
  <si>
    <t>労働率:15歳以上人口に占める労働力人口(就業者数＋完全失業者）の割合</t>
  </si>
  <si>
    <t>完全失業率:労働力人口（就業者数＋完全失業者）に占める完全失業者の割合</t>
  </si>
  <si>
    <t>寮、寄宿舎の学生、生徒</t>
  </si>
  <si>
    <t>主に
仕事</t>
  </si>
  <si>
    <t>家事の
ほか
仕事</t>
  </si>
  <si>
    <t>非労働力
人口</t>
  </si>
  <si>
    <t>総 数
(夜間
人口)</t>
  </si>
  <si>
    <t>総 数
（昼間
人口）</t>
  </si>
  <si>
    <t>人口密度
（1㎢あたり）</t>
  </si>
  <si>
    <t>人</t>
  </si>
  <si>
    <t>％</t>
  </si>
  <si>
    <t>兵庫県</t>
  </si>
  <si>
    <t>市部</t>
  </si>
  <si>
    <t>郡部</t>
  </si>
  <si>
    <t>神戸市</t>
  </si>
  <si>
    <t>（１）東灘区</t>
  </si>
  <si>
    <t>（２）灘　　区</t>
  </si>
  <si>
    <t>（３）兵 庫 区</t>
  </si>
  <si>
    <t>（４）長 田 区</t>
  </si>
  <si>
    <t>（５）須 磨 区</t>
  </si>
  <si>
    <t>（６）垂 水 区</t>
  </si>
  <si>
    <t>（７）北　　区</t>
  </si>
  <si>
    <t>（８）中 央 区</t>
  </si>
  <si>
    <t>（９）西　　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</si>
  <si>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</si>
  <si>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</si>
  <si>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</si>
  <si>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</si>
  <si>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</si>
  <si>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</si>
  <si>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</si>
  <si>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</si>
  <si>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</si>
  <si>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</si>
  <si>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</si>
  <si>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</si>
  <si>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</si>
  <si>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</si>
  <si>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</si>
  <si>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</si>
  <si>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</si>
  <si>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</si>
  <si>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</si>
  <si>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</si>
  <si>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</si>
  <si>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</si>
  <si>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</si>
  <si>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</si>
  <si>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</si>
  <si>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</si>
  <si>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</si>
  <si>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資料：総務部総務課「国勢調査」</t>
  </si>
  <si>
    <t>（注）数値は平成17年10月1日現在</t>
  </si>
  <si>
    <t>　　　人口欄の「平成12年（組替）」は平成17年10月1日現在の市区町村の境域に基づいて組み替えた平成12年人口を示す。</t>
  </si>
  <si>
    <t>人口集中地区</t>
  </si>
  <si>
    <t>面  積</t>
  </si>
  <si>
    <t>面  積</t>
  </si>
  <si>
    <t>　k㎡</t>
  </si>
  <si>
    <t>k㎡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</si>
  <si>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</si>
  <si>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</si>
  <si>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</si>
  <si>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</si>
  <si>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</si>
  <si>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</si>
  <si>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</si>
  <si>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</si>
  <si>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</si>
  <si>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</si>
  <si>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</si>
  <si>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</si>
  <si>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</si>
  <si>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</si>
  <si>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</si>
  <si>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</si>
  <si>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</si>
  <si>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</si>
  <si>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市  別</t>
  </si>
  <si>
    <t>人 口 ・ 世 帯 数 （平成17年）</t>
  </si>
  <si>
    <t>人  口  集  中  地  区  （ＤＩＤs)</t>
  </si>
  <si>
    <t>人      口</t>
  </si>
  <si>
    <t>世  帯  数</t>
  </si>
  <si>
    <t>面      積</t>
  </si>
  <si>
    <t>人口総数</t>
  </si>
  <si>
    <t>世帯総数</t>
  </si>
  <si>
    <t>人  口</t>
  </si>
  <si>
    <t>2000（組替）</t>
  </si>
  <si>
    <t>　　－</t>
  </si>
  <si>
    <t>性比
（女=100）</t>
  </si>
  <si>
    <t>一般
世帯数</t>
  </si>
  <si>
    <t>施設等
世帯</t>
  </si>
  <si>
    <t>平成17年全域に
対する割合</t>
  </si>
  <si>
    <t/>
  </si>
  <si>
    <t>国勢調査</t>
  </si>
  <si>
    <t>目次</t>
  </si>
  <si>
    <t>５</t>
  </si>
  <si>
    <t>０</t>
  </si>
  <si>
    <t>兵庫県下各市区の人口、人口増減（平成12年～平成17年）、面積及び人口密度</t>
  </si>
  <si>
    <t>２</t>
  </si>
  <si>
    <t>４</t>
  </si>
  <si>
    <t>人口と世帯数の推移</t>
  </si>
  <si>
    <t>２</t>
  </si>
  <si>
    <t>５</t>
  </si>
  <si>
    <t>兵庫県下市別人口世帯数及び人口集中地区人口面積</t>
  </si>
  <si>
    <t>２</t>
  </si>
  <si>
    <t>６</t>
  </si>
  <si>
    <t>年齢階級別人口</t>
  </si>
  <si>
    <t>２</t>
  </si>
  <si>
    <t>７</t>
  </si>
  <si>
    <t>年齢階級別人口の推移</t>
  </si>
  <si>
    <t>８</t>
  </si>
  <si>
    <t>年齢別（三区分）構造の推移</t>
  </si>
  <si>
    <t>２</t>
  </si>
  <si>
    <t>９</t>
  </si>
  <si>
    <t>各指数等の推移</t>
  </si>
  <si>
    <t>２</t>
  </si>
  <si>
    <t>９</t>
  </si>
  <si>
    <t>配偶関係（年齢（5歳階級）男女別15歳以上人口）</t>
  </si>
  <si>
    <t>２</t>
  </si>
  <si>
    <t>９</t>
  </si>
  <si>
    <t>世帯の種類、世帯人員別世帯数及び世帯人員の推移</t>
  </si>
  <si>
    <t>３</t>
  </si>
  <si>
    <t>世帯の家族類型（一般世帯）世帯主との続柄の推移</t>
  </si>
  <si>
    <t>３</t>
  </si>
  <si>
    <t>０</t>
  </si>
  <si>
    <t>住居の種類の推移</t>
  </si>
  <si>
    <t>３</t>
  </si>
  <si>
    <t>１</t>
  </si>
  <si>
    <t>世帯の家族類型、子供の有無数年齢別夫婦のいる一般世帯数、一般世帯人員及び親族人員</t>
  </si>
  <si>
    <t>戻る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</si>
</sst>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_ "/>
    <numFmt numFmtId="207" formatCode="#,##0_ ;[Red]\-#,##0\ "/>
    <numFmt numFmtId="208" formatCode="0_);[Red]\(0\)"/>
    <numFmt numFmtId="209" formatCode="0.000_ "/>
    <numFmt numFmtId="210" formatCode="0_ "/>
    <numFmt numFmtId="211" formatCode="#,##0.000;[Red]\-#,##0.000"/>
    <numFmt numFmtId="212" formatCode="0.000_ ;[Red]\-0.000\ "/>
    <numFmt numFmtId="213" formatCode="#,##0.000_ ;[Red]\-#,##0.000\ "/>
    <numFmt numFmtId="214" formatCode="#,##0;[Red]#,##0"/>
    <numFmt numFmtId="215" formatCode="&quot;\&quot;#\!\,##0;[Red]&quot;\&quot;&quot;\&quot;\!\-#\!\,##0"/>
    <numFmt numFmtId="216" formatCode="&quot;\&quot;#\!\,##0\!.00;[Red]&quot;\&quot;&quot;\&quot;\!\-#\!\,##0\!.00"/>
    <numFmt numFmtId="217" formatCode="0.0;[Red]0.0"/>
    <numFmt numFmtId="218" formatCode="[DBNum3]0"/>
    <numFmt numFmtId="219" formatCode="[DBNum3]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12"/>
      <name val="ＭＳ 明朝"/>
      <family val="1"/>
    </font>
    <font>
      <sz val="12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198" fontId="4" fillId="2" borderId="1" xfId="17" applyNumberFormat="1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38" fontId="4" fillId="2" borderId="7" xfId="17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9" xfId="17" applyFont="1" applyFill="1" applyBorder="1" applyAlignment="1">
      <alignment vertical="center"/>
    </xf>
    <xf numFmtId="38" fontId="4" fillId="2" borderId="0" xfId="17" applyFont="1" applyFill="1" applyBorder="1" applyAlignment="1">
      <alignment horizontal="center" vertical="center"/>
    </xf>
    <xf numFmtId="38" fontId="4" fillId="2" borderId="4" xfId="17" applyFont="1" applyFill="1" applyBorder="1" applyAlignment="1">
      <alignment horizontal="center" vertical="center"/>
    </xf>
    <xf numFmtId="38" fontId="4" fillId="2" borderId="10" xfId="17" applyFont="1" applyFill="1" applyBorder="1" applyAlignment="1">
      <alignment horizontal="center" vertical="center"/>
    </xf>
    <xf numFmtId="38" fontId="4" fillId="2" borderId="11" xfId="17" applyFont="1" applyFill="1" applyBorder="1" applyAlignment="1">
      <alignment horizontal="center" vertical="center"/>
    </xf>
    <xf numFmtId="38" fontId="4" fillId="2" borderId="12" xfId="17" applyFont="1" applyFill="1" applyBorder="1" applyAlignment="1">
      <alignment horizontal="center" vertical="center"/>
    </xf>
    <xf numFmtId="38" fontId="4" fillId="2" borderId="13" xfId="17" applyFont="1" applyFill="1" applyBorder="1" applyAlignment="1">
      <alignment horizontal="center" vertical="center"/>
    </xf>
    <xf numFmtId="38" fontId="4" fillId="2" borderId="14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vertical="center"/>
    </xf>
    <xf numFmtId="38" fontId="4" fillId="2" borderId="14" xfId="17" applyFont="1" applyFill="1" applyBorder="1" applyAlignment="1">
      <alignment vertical="center"/>
    </xf>
    <xf numFmtId="38" fontId="4" fillId="2" borderId="16" xfId="17" applyFont="1" applyFill="1" applyBorder="1" applyAlignment="1">
      <alignment vertical="center"/>
    </xf>
    <xf numFmtId="38" fontId="4" fillId="2" borderId="3" xfId="17" applyFont="1" applyFill="1" applyBorder="1" applyAlignment="1">
      <alignment horizontal="center" vertical="center" wrapText="1"/>
    </xf>
    <xf numFmtId="0" fontId="4" fillId="2" borderId="6" xfId="29" applyFont="1" applyFill="1" applyBorder="1" applyAlignment="1">
      <alignment horizontal="center" vertical="center"/>
      <protection/>
    </xf>
    <xf numFmtId="0" fontId="4" fillId="2" borderId="7" xfId="29" applyFont="1" applyFill="1" applyBorder="1" applyAlignment="1">
      <alignment horizontal="center" vertical="center"/>
      <protection/>
    </xf>
    <xf numFmtId="0" fontId="4" fillId="2" borderId="17" xfId="0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horizontal="center" vertical="center"/>
    </xf>
    <xf numFmtId="0" fontId="8" fillId="2" borderId="16" xfId="28" applyNumberFormat="1" applyFont="1" applyFill="1" applyBorder="1" applyAlignment="1">
      <alignment horizontal="right" vertical="center"/>
      <protection/>
    </xf>
    <xf numFmtId="38" fontId="4" fillId="2" borderId="9" xfId="17" applyFont="1" applyFill="1" applyBorder="1" applyAlignment="1">
      <alignment horizontal="right" vertical="center" wrapText="1"/>
    </xf>
    <xf numFmtId="38" fontId="4" fillId="0" borderId="0" xfId="17" applyFont="1" applyBorder="1" applyAlignment="1">
      <alignment vertical="center" wrapText="1"/>
    </xf>
    <xf numFmtId="38" fontId="4" fillId="0" borderId="0" xfId="17" applyFont="1" applyAlignment="1">
      <alignment vertical="center" wrapText="1"/>
    </xf>
    <xf numFmtId="0" fontId="8" fillId="2" borderId="0" xfId="28" applyNumberFormat="1" applyFont="1" applyFill="1" applyBorder="1" applyAlignment="1">
      <alignment horizontal="center" vertical="center"/>
      <protection/>
    </xf>
    <xf numFmtId="49" fontId="8" fillId="2" borderId="0" xfId="28" applyNumberFormat="1" applyFont="1" applyFill="1" applyBorder="1" applyAlignment="1">
      <alignment vertical="center"/>
      <protection/>
    </xf>
    <xf numFmtId="182" fontId="8" fillId="2" borderId="0" xfId="28" applyNumberFormat="1" applyFont="1" applyFill="1" applyBorder="1" applyAlignment="1">
      <alignment vertical="center"/>
      <protection/>
    </xf>
    <xf numFmtId="183" fontId="8" fillId="2" borderId="0" xfId="28" applyNumberFormat="1" applyFont="1" applyFill="1" applyBorder="1" applyAlignment="1">
      <alignment horizontal="right" vertical="center"/>
      <protection/>
    </xf>
    <xf numFmtId="182" fontId="8" fillId="2" borderId="0" xfId="28" applyNumberFormat="1" applyFont="1" applyFill="1" applyBorder="1" applyAlignment="1">
      <alignment horizontal="right" vertical="center"/>
      <protection/>
    </xf>
    <xf numFmtId="49" fontId="8" fillId="2" borderId="16" xfId="28" applyNumberFormat="1" applyFont="1" applyFill="1" applyBorder="1" applyAlignment="1">
      <alignment vertical="center"/>
      <protection/>
    </xf>
    <xf numFmtId="0" fontId="8" fillId="2" borderId="16" xfId="28" applyNumberFormat="1" applyFont="1" applyFill="1" applyBorder="1" applyAlignment="1">
      <alignment vertical="center"/>
      <protection/>
    </xf>
    <xf numFmtId="182" fontId="8" fillId="2" borderId="16" xfId="28" applyNumberFormat="1" applyFont="1" applyFill="1" applyBorder="1" applyAlignment="1">
      <alignment vertical="center"/>
      <protection/>
    </xf>
    <xf numFmtId="183" fontId="8" fillId="2" borderId="16" xfId="28" applyNumberFormat="1" applyFont="1" applyFill="1" applyBorder="1" applyAlignment="1">
      <alignment horizontal="right" vertical="center"/>
      <protection/>
    </xf>
    <xf numFmtId="49" fontId="8" fillId="0" borderId="0" xfId="28" applyNumberFormat="1" applyFont="1" applyFill="1" applyBorder="1" applyAlignment="1">
      <alignment vertical="center"/>
      <protection/>
    </xf>
    <xf numFmtId="49" fontId="8" fillId="2" borderId="3" xfId="28" applyNumberFormat="1" applyFont="1" applyFill="1" applyBorder="1" applyAlignment="1">
      <alignment horizontal="centerContinuous" vertical="center"/>
      <protection/>
    </xf>
    <xf numFmtId="49" fontId="8" fillId="2" borderId="19" xfId="28" applyNumberFormat="1" applyFont="1" applyFill="1" applyBorder="1" applyAlignment="1">
      <alignment horizontal="centerContinuous" vertical="center"/>
      <protection/>
    </xf>
    <xf numFmtId="49" fontId="8" fillId="2" borderId="4" xfId="28" applyNumberFormat="1" applyFont="1" applyFill="1" applyBorder="1" applyAlignment="1">
      <alignment horizontal="centerContinuous" vertical="center"/>
      <protection/>
    </xf>
    <xf numFmtId="49" fontId="8" fillId="2" borderId="20" xfId="28" applyNumberFormat="1" applyFont="1" applyFill="1" applyBorder="1" applyAlignment="1">
      <alignment horizontal="centerContinuous" vertical="center" wrapText="1"/>
      <protection/>
    </xf>
    <xf numFmtId="49" fontId="8" fillId="2" borderId="21" xfId="28" applyNumberFormat="1" applyFont="1" applyFill="1" applyBorder="1" applyAlignment="1">
      <alignment horizontal="centerContinuous" vertical="center" wrapText="1"/>
      <protection/>
    </xf>
    <xf numFmtId="49" fontId="8" fillId="2" borderId="7" xfId="28" applyNumberFormat="1" applyFont="1" applyFill="1" applyBorder="1" applyAlignment="1">
      <alignment horizontal="centerContinuous" vertical="center" wrapText="1"/>
      <protection/>
    </xf>
    <xf numFmtId="49" fontId="8" fillId="2" borderId="20" xfId="28" applyNumberFormat="1" applyFont="1" applyFill="1" applyBorder="1" applyAlignment="1">
      <alignment horizontal="centerContinuous" vertical="center"/>
      <protection/>
    </xf>
    <xf numFmtId="49" fontId="8" fillId="2" borderId="21" xfId="28" applyNumberFormat="1" applyFont="1" applyFill="1" applyBorder="1" applyAlignment="1">
      <alignment horizontal="centerContinuous" vertical="center"/>
      <protection/>
    </xf>
    <xf numFmtId="49" fontId="12" fillId="2" borderId="0" xfId="28" applyNumberFormat="1" applyFont="1" applyFill="1" applyBorder="1" applyAlignment="1">
      <alignment horizontal="left" vertical="center"/>
      <protection/>
    </xf>
    <xf numFmtId="49" fontId="12" fillId="2" borderId="0" xfId="28" applyNumberFormat="1" applyFont="1" applyFill="1" applyBorder="1" applyAlignment="1">
      <alignment vertical="center"/>
      <protection/>
    </xf>
    <xf numFmtId="182" fontId="8" fillId="2" borderId="0" xfId="0" applyNumberFormat="1" applyFont="1" applyFill="1" applyBorder="1" applyAlignment="1">
      <alignment horizontal="right" vertical="center"/>
    </xf>
    <xf numFmtId="182" fontId="8" fillId="2" borderId="0" xfId="0" applyNumberFormat="1" applyFont="1" applyFill="1" applyBorder="1" applyAlignment="1" quotePrefix="1">
      <alignment horizontal="right" vertical="center"/>
    </xf>
    <xf numFmtId="38" fontId="4" fillId="2" borderId="3" xfId="17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0" borderId="0" xfId="28" applyNumberFormat="1" applyFont="1" applyFill="1" applyBorder="1" applyAlignment="1">
      <alignment horizontal="left" vertical="center"/>
      <protection/>
    </xf>
    <xf numFmtId="49" fontId="8" fillId="2" borderId="6" xfId="2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49" fontId="8" fillId="2" borderId="7" xfId="28" applyNumberFormat="1" applyFont="1" applyFill="1" applyBorder="1" applyAlignment="1">
      <alignment horizontal="centerContinuous" vertical="center"/>
      <protection/>
    </xf>
    <xf numFmtId="49" fontId="8" fillId="2" borderId="17" xfId="28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98" fontId="4" fillId="2" borderId="12" xfId="17" applyNumberFormat="1" applyFont="1" applyFill="1" applyBorder="1" applyAlignment="1">
      <alignment horizontal="center" vertical="center"/>
    </xf>
    <xf numFmtId="49" fontId="8" fillId="2" borderId="7" xfId="28" applyNumberFormat="1" applyFont="1" applyFill="1" applyBorder="1" applyAlignment="1">
      <alignment horizontal="center" vertical="center" wrapText="1"/>
      <protection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89" fontId="8" fillId="2" borderId="11" xfId="0" applyNumberFormat="1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 wrapText="1"/>
    </xf>
    <xf numFmtId="182" fontId="8" fillId="2" borderId="11" xfId="28" applyNumberFormat="1" applyFont="1" applyFill="1" applyBorder="1" applyAlignment="1">
      <alignment horizontal="right" vertical="center"/>
      <protection/>
    </xf>
    <xf numFmtId="49" fontId="8" fillId="2" borderId="9" xfId="28" applyNumberFormat="1" applyFont="1" applyFill="1" applyBorder="1" applyAlignment="1">
      <alignment horizontal="center" vertical="center"/>
      <protection/>
    </xf>
    <xf numFmtId="49" fontId="8" fillId="2" borderId="11" xfId="28" applyNumberFormat="1" applyFont="1" applyFill="1" applyBorder="1" applyAlignment="1">
      <alignment horizontal="center" vertical="center"/>
      <protection/>
    </xf>
    <xf numFmtId="182" fontId="8" fillId="2" borderId="9" xfId="28" applyNumberFormat="1" applyFont="1" applyFill="1" applyBorder="1" applyAlignment="1">
      <alignment horizontal="right" vertical="center"/>
      <protection/>
    </xf>
    <xf numFmtId="182" fontId="8" fillId="2" borderId="15" xfId="28" applyNumberFormat="1" applyFont="1" applyFill="1" applyBorder="1" applyAlignment="1">
      <alignment horizontal="right" vertical="center"/>
      <protection/>
    </xf>
    <xf numFmtId="182" fontId="8" fillId="0" borderId="0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horizontal="left" vertical="center"/>
      <protection/>
    </xf>
    <xf numFmtId="49" fontId="8" fillId="2" borderId="14" xfId="28" applyNumberFormat="1" applyFont="1" applyFill="1" applyBorder="1" applyAlignment="1">
      <alignment horizontal="center" vertical="center" wrapText="1"/>
      <protection/>
    </xf>
    <xf numFmtId="49" fontId="8" fillId="2" borderId="12" xfId="28" applyNumberFormat="1" applyFont="1" applyFill="1" applyBorder="1" applyAlignment="1">
      <alignment horizontal="center" vertical="center" wrapText="1"/>
      <protection/>
    </xf>
    <xf numFmtId="49" fontId="8" fillId="2" borderId="0" xfId="28" applyNumberFormat="1" applyFont="1" applyFill="1" applyBorder="1" applyAlignment="1">
      <alignment horizontal="justify" vertical="center"/>
      <protection/>
    </xf>
    <xf numFmtId="188" fontId="8" fillId="2" borderId="0" xfId="28" applyNumberFormat="1" applyFont="1" applyFill="1" applyBorder="1" applyAlignment="1">
      <alignment vertical="center"/>
      <protection/>
    </xf>
    <xf numFmtId="188" fontId="8" fillId="2" borderId="11" xfId="28" applyNumberFormat="1" applyFont="1" applyFill="1" applyBorder="1" applyAlignment="1">
      <alignment vertical="center"/>
      <protection/>
    </xf>
    <xf numFmtId="49" fontId="8" fillId="2" borderId="11" xfId="28" applyNumberFormat="1" applyFont="1" applyFill="1" applyBorder="1" applyAlignment="1">
      <alignment vertical="center" wrapText="1"/>
      <protection/>
    </xf>
    <xf numFmtId="0" fontId="8" fillId="2" borderId="0" xfId="28" applyNumberFormat="1" applyFont="1" applyFill="1" applyBorder="1" applyAlignment="1">
      <alignment horizontal="left" vertical="center"/>
      <protection/>
    </xf>
    <xf numFmtId="0" fontId="9" fillId="0" borderId="0" xfId="28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17" xfId="17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38" fontId="5" fillId="2" borderId="8" xfId="17" applyFont="1" applyFill="1" applyBorder="1" applyAlignment="1">
      <alignment horizontal="right" vertical="center"/>
    </xf>
    <xf numFmtId="38" fontId="5" fillId="2" borderId="13" xfId="17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9" fontId="13" fillId="2" borderId="11" xfId="28" applyNumberFormat="1" applyFont="1" applyFill="1" applyBorder="1" applyAlignment="1">
      <alignment vertical="center"/>
      <protection/>
    </xf>
    <xf numFmtId="0" fontId="13" fillId="2" borderId="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182" fontId="13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5" fillId="2" borderId="7" xfId="17" applyFont="1" applyFill="1" applyBorder="1" applyAlignment="1">
      <alignment horizontal="right" vertical="center" wrapText="1"/>
    </xf>
    <xf numFmtId="49" fontId="13" fillId="2" borderId="0" xfId="28" applyNumberFormat="1" applyFont="1" applyFill="1" applyBorder="1" applyAlignment="1">
      <alignment vertical="center"/>
      <protection/>
    </xf>
    <xf numFmtId="182" fontId="13" fillId="2" borderId="0" xfId="28" applyNumberFormat="1" applyFont="1" applyFill="1" applyBorder="1" applyAlignment="1">
      <alignment vertical="center"/>
      <protection/>
    </xf>
    <xf numFmtId="183" fontId="13" fillId="2" borderId="0" xfId="28" applyNumberFormat="1" applyFont="1" applyFill="1" applyBorder="1" applyAlignment="1">
      <alignment horizontal="right" vertical="center"/>
      <protection/>
    </xf>
    <xf numFmtId="198" fontId="7" fillId="0" borderId="0" xfId="17" applyNumberFormat="1" applyFont="1" applyBorder="1" applyAlignment="1">
      <alignment horizontal="left" vertical="center"/>
    </xf>
    <xf numFmtId="198" fontId="7" fillId="0" borderId="0" xfId="17" applyNumberFormat="1" applyFont="1" applyAlignment="1">
      <alignment vertical="center"/>
    </xf>
    <xf numFmtId="199" fontId="7" fillId="0" borderId="0" xfId="17" applyNumberFormat="1" applyFont="1" applyAlignment="1">
      <alignment vertical="center"/>
    </xf>
    <xf numFmtId="200" fontId="7" fillId="0" borderId="0" xfId="17" applyNumberFormat="1" applyFont="1" applyAlignment="1">
      <alignment vertical="center"/>
    </xf>
    <xf numFmtId="198" fontId="4" fillId="0" borderId="0" xfId="17" applyNumberFormat="1" applyFont="1" applyBorder="1" applyAlignment="1">
      <alignment vertical="center"/>
    </xf>
    <xf numFmtId="198" fontId="4" fillId="0" borderId="0" xfId="17" applyNumberFormat="1" applyFont="1" applyAlignment="1">
      <alignment vertical="center"/>
    </xf>
    <xf numFmtId="199" fontId="4" fillId="0" borderId="0" xfId="17" applyNumberFormat="1" applyFont="1" applyAlignment="1">
      <alignment vertical="center"/>
    </xf>
    <xf numFmtId="200" fontId="4" fillId="0" borderId="0" xfId="17" applyNumberFormat="1" applyFont="1" applyAlignment="1">
      <alignment vertical="center"/>
    </xf>
    <xf numFmtId="198" fontId="5" fillId="0" borderId="0" xfId="17" applyNumberFormat="1" applyFont="1" applyAlignment="1">
      <alignment vertical="center"/>
    </xf>
    <xf numFmtId="198" fontId="6" fillId="2" borderId="0" xfId="17" applyNumberFormat="1" applyFont="1" applyFill="1" applyBorder="1" applyAlignment="1">
      <alignment vertical="center"/>
    </xf>
    <xf numFmtId="198" fontId="6" fillId="0" borderId="0" xfId="17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49" fontId="8" fillId="2" borderId="0" xfId="28" applyNumberFormat="1" applyFont="1" applyFill="1" applyBorder="1" applyAlignment="1">
      <alignment horizontal="left" vertical="center" wrapText="1"/>
      <protection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distributed" vertical="center"/>
    </xf>
    <xf numFmtId="182" fontId="8" fillId="2" borderId="16" xfId="0" applyNumberFormat="1" applyFont="1" applyFill="1" applyBorder="1" applyAlignment="1">
      <alignment horizontal="right" vertical="center"/>
    </xf>
    <xf numFmtId="49" fontId="9" fillId="0" borderId="0" xfId="28" applyNumberFormat="1" applyFont="1" applyAlignment="1">
      <alignment vertical="center"/>
      <protection/>
    </xf>
    <xf numFmtId="49" fontId="8" fillId="0" borderId="0" xfId="28" applyNumberFormat="1" applyFont="1" applyBorder="1" applyAlignment="1">
      <alignment vertical="center"/>
      <protection/>
    </xf>
    <xf numFmtId="49" fontId="8" fillId="0" borderId="0" xfId="28" applyNumberFormat="1" applyFont="1" applyAlignment="1">
      <alignment vertical="center"/>
      <protection/>
    </xf>
    <xf numFmtId="49" fontId="8" fillId="2" borderId="9" xfId="28" applyNumberFormat="1" applyFont="1" applyFill="1" applyBorder="1" applyAlignment="1">
      <alignment vertical="center"/>
      <protection/>
    </xf>
    <xf numFmtId="49" fontId="8" fillId="2" borderId="11" xfId="28" applyNumberFormat="1" applyFont="1" applyFill="1" applyBorder="1" applyAlignment="1">
      <alignment vertical="center"/>
      <protection/>
    </xf>
    <xf numFmtId="49" fontId="8" fillId="2" borderId="9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horizontal="center" vertical="center"/>
      <protection/>
    </xf>
    <xf numFmtId="49" fontId="8" fillId="2" borderId="13" xfId="28" applyNumberFormat="1" applyFont="1" applyFill="1" applyBorder="1" applyAlignment="1">
      <alignment vertical="center"/>
      <protection/>
    </xf>
    <xf numFmtId="49" fontId="8" fillId="2" borderId="5" xfId="28" applyNumberFormat="1" applyFont="1" applyFill="1" applyBorder="1" applyAlignment="1">
      <alignment vertical="center"/>
      <protection/>
    </xf>
    <xf numFmtId="49" fontId="8" fillId="2" borderId="15" xfId="28" applyNumberFormat="1" applyFont="1" applyFill="1" applyBorder="1" applyAlignment="1">
      <alignment vertical="center"/>
      <protection/>
    </xf>
    <xf numFmtId="49" fontId="12" fillId="0" borderId="0" xfId="28" applyNumberFormat="1" applyFont="1" applyAlignment="1">
      <alignment vertical="center"/>
      <protection/>
    </xf>
    <xf numFmtId="188" fontId="8" fillId="2" borderId="11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Alignment="1">
      <alignment vertical="center"/>
      <protection/>
    </xf>
    <xf numFmtId="188" fontId="8" fillId="2" borderId="9" xfId="28" applyNumberFormat="1" applyFont="1" applyFill="1" applyBorder="1" applyAlignment="1">
      <alignment vertical="center"/>
      <protection/>
    </xf>
    <xf numFmtId="0" fontId="4" fillId="2" borderId="1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8" fillId="2" borderId="15" xfId="28" applyNumberFormat="1" applyFont="1" applyFill="1" applyBorder="1" applyAlignment="1">
      <alignment horizontal="left" vertical="center"/>
      <protection/>
    </xf>
    <xf numFmtId="49" fontId="8" fillId="2" borderId="5" xfId="28" applyNumberFormat="1" applyFont="1" applyFill="1" applyBorder="1" applyAlignment="1">
      <alignment horizontal="left" vertical="center"/>
      <protection/>
    </xf>
    <xf numFmtId="188" fontId="8" fillId="2" borderId="13" xfId="28" applyNumberFormat="1" applyFont="1" applyFill="1" applyBorder="1" applyAlignment="1">
      <alignment vertical="center"/>
      <protection/>
    </xf>
    <xf numFmtId="188" fontId="8" fillId="2" borderId="15" xfId="28" applyNumberFormat="1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49" fontId="9" fillId="0" borderId="0" xfId="28" applyNumberFormat="1" applyFont="1" applyBorder="1" applyAlignment="1">
      <alignment vertical="center"/>
      <protection/>
    </xf>
    <xf numFmtId="49" fontId="9" fillId="0" borderId="0" xfId="28" applyNumberFormat="1" applyFont="1" applyFill="1" applyBorder="1" applyAlignment="1">
      <alignment vertical="center"/>
      <protection/>
    </xf>
    <xf numFmtId="0" fontId="8" fillId="0" borderId="0" xfId="28" applyNumberFormat="1" applyFont="1" applyFill="1" applyBorder="1" applyAlignment="1">
      <alignment horizontal="left" vertical="center"/>
      <protection/>
    </xf>
    <xf numFmtId="0" fontId="8" fillId="0" borderId="0" xfId="28" applyNumberFormat="1" applyFont="1" applyFill="1" applyBorder="1" applyAlignment="1">
      <alignment horizontal="center" vertical="center" wrapText="1"/>
      <protection/>
    </xf>
    <xf numFmtId="49" fontId="8" fillId="2" borderId="23" xfId="28" applyNumberFormat="1" applyFont="1" applyFill="1" applyBorder="1" applyAlignment="1">
      <alignment horizontal="left" vertical="center"/>
      <protection/>
    </xf>
    <xf numFmtId="49" fontId="8" fillId="0" borderId="0" xfId="28" applyNumberFormat="1" applyFont="1" applyFill="1" applyAlignment="1">
      <alignment vertical="center"/>
      <protection/>
    </xf>
    <xf numFmtId="0" fontId="4" fillId="2" borderId="0" xfId="0" applyFont="1" applyFill="1" applyBorder="1" applyAlignment="1">
      <alignment horizontal="distributed" vertical="center"/>
    </xf>
    <xf numFmtId="49" fontId="8" fillId="2" borderId="21" xfId="28" applyNumberFormat="1" applyFont="1" applyFill="1" applyBorder="1" applyAlignment="1">
      <alignment horizontal="center" vertical="center" wrapText="1"/>
      <protection/>
    </xf>
    <xf numFmtId="49" fontId="8" fillId="2" borderId="22" xfId="28" applyNumberFormat="1" applyFont="1" applyFill="1" applyBorder="1" applyAlignment="1">
      <alignment horizontal="center" vertical="center" wrapText="1"/>
      <protection/>
    </xf>
    <xf numFmtId="188" fontId="13" fillId="2" borderId="9" xfId="28" applyNumberFormat="1" applyFont="1" applyFill="1" applyBorder="1" applyAlignment="1">
      <alignment vertical="center"/>
      <protection/>
    </xf>
    <xf numFmtId="188" fontId="13" fillId="2" borderId="0" xfId="28" applyNumberFormat="1" applyFont="1" applyFill="1" applyBorder="1" applyAlignment="1">
      <alignment vertical="center"/>
      <protection/>
    </xf>
    <xf numFmtId="49" fontId="13" fillId="0" borderId="0" xfId="28" applyNumberFormat="1" applyFont="1" applyFill="1" applyBorder="1" applyAlignment="1">
      <alignment vertical="center"/>
      <protection/>
    </xf>
    <xf numFmtId="49" fontId="13" fillId="0" borderId="0" xfId="28" applyNumberFormat="1" applyFont="1" applyFill="1" applyAlignment="1">
      <alignment vertical="center"/>
      <protection/>
    </xf>
    <xf numFmtId="49" fontId="13" fillId="0" borderId="0" xfId="28" applyNumberFormat="1" applyFont="1" applyAlignment="1">
      <alignment vertical="center"/>
      <protection/>
    </xf>
    <xf numFmtId="188" fontId="8" fillId="2" borderId="0" xfId="28" applyNumberFormat="1" applyFont="1" applyFill="1" applyBorder="1" applyAlignment="1">
      <alignment horizontal="right" vertical="center"/>
      <protection/>
    </xf>
    <xf numFmtId="188" fontId="8" fillId="2" borderId="18" xfId="28" applyNumberFormat="1" applyFont="1" applyFill="1" applyBorder="1" applyAlignment="1">
      <alignment vertical="center"/>
      <protection/>
    </xf>
    <xf numFmtId="188" fontId="8" fillId="2" borderId="16" xfId="28" applyNumberFormat="1" applyFont="1" applyFill="1" applyBorder="1" applyAlignment="1">
      <alignment vertical="center"/>
      <protection/>
    </xf>
    <xf numFmtId="188" fontId="8" fillId="2" borderId="16" xfId="28" applyNumberFormat="1" applyFont="1" applyFill="1" applyBorder="1" applyAlignment="1">
      <alignment horizontal="right" vertical="center"/>
      <protection/>
    </xf>
    <xf numFmtId="49" fontId="8" fillId="2" borderId="13" xfId="28" applyNumberFormat="1" applyFont="1" applyFill="1" applyBorder="1" applyAlignment="1">
      <alignment horizontal="center" vertical="center" wrapText="1"/>
      <protection/>
    </xf>
    <xf numFmtId="49" fontId="8" fillId="2" borderId="14" xfId="28" applyNumberFormat="1" applyFont="1" applyFill="1" applyBorder="1" applyAlignment="1">
      <alignment vertical="center"/>
      <protection/>
    </xf>
    <xf numFmtId="186" fontId="8" fillId="2" borderId="9" xfId="28" applyNumberFormat="1" applyFont="1" applyFill="1" applyBorder="1" applyAlignment="1">
      <alignment horizontal="right" vertical="center"/>
      <protection/>
    </xf>
    <xf numFmtId="186" fontId="8" fillId="2" borderId="0" xfId="28" applyNumberFormat="1" applyFont="1" applyFill="1" applyBorder="1" applyAlignment="1">
      <alignment horizontal="right" vertical="center"/>
      <protection/>
    </xf>
    <xf numFmtId="186" fontId="4" fillId="2" borderId="9" xfId="28" applyNumberFormat="1" applyFont="1" applyFill="1" applyBorder="1" applyAlignment="1">
      <alignment horizontal="right" vertical="center"/>
      <protection/>
    </xf>
    <xf numFmtId="186" fontId="4" fillId="2" borderId="0" xfId="28" applyNumberFormat="1" applyFont="1" applyFill="1" applyBorder="1" applyAlignment="1">
      <alignment horizontal="right" vertical="center"/>
      <protection/>
    </xf>
    <xf numFmtId="186" fontId="14" fillId="2" borderId="9" xfId="28" applyNumberFormat="1" applyFont="1" applyFill="1" applyBorder="1" applyAlignment="1">
      <alignment horizontal="right" vertical="center"/>
      <protection/>
    </xf>
    <xf numFmtId="186" fontId="14" fillId="2" borderId="0" xfId="28" applyNumberFormat="1" applyFont="1" applyFill="1" applyBorder="1" applyAlignment="1">
      <alignment horizontal="right" vertical="center"/>
      <protection/>
    </xf>
    <xf numFmtId="49" fontId="4" fillId="2" borderId="0" xfId="28" applyNumberFormat="1" applyFont="1" applyFill="1" applyBorder="1" applyAlignment="1">
      <alignment horizontal="center" vertical="center"/>
      <protection/>
    </xf>
    <xf numFmtId="49" fontId="4" fillId="0" borderId="0" xfId="28" applyNumberFormat="1" applyFont="1" applyFill="1" applyBorder="1" applyAlignment="1">
      <alignment vertical="center"/>
      <protection/>
    </xf>
    <xf numFmtId="49" fontId="4" fillId="0" borderId="0" xfId="28" applyNumberFormat="1" applyFont="1" applyFill="1" applyAlignment="1">
      <alignment vertical="center"/>
      <protection/>
    </xf>
    <xf numFmtId="49" fontId="4" fillId="0" borderId="0" xfId="28" applyNumberFormat="1" applyFont="1" applyAlignment="1">
      <alignment vertical="center"/>
      <protection/>
    </xf>
    <xf numFmtId="186" fontId="8" fillId="2" borderId="18" xfId="28" applyNumberFormat="1" applyFont="1" applyFill="1" applyBorder="1" applyAlignment="1">
      <alignment horizontal="right" vertical="center"/>
      <protection/>
    </xf>
    <xf numFmtId="186" fontId="8" fillId="2" borderId="16" xfId="28" applyNumberFormat="1" applyFont="1" applyFill="1" applyBorder="1" applyAlignment="1">
      <alignment horizontal="right" vertical="center"/>
      <protection/>
    </xf>
    <xf numFmtId="49" fontId="8" fillId="2" borderId="22" xfId="28" applyNumberFormat="1" applyFont="1" applyFill="1" applyBorder="1" applyAlignment="1">
      <alignment vertical="center"/>
      <protection/>
    </xf>
    <xf numFmtId="182" fontId="8" fillId="2" borderId="14" xfId="28" applyNumberFormat="1" applyFont="1" applyFill="1" applyBorder="1" applyAlignment="1">
      <alignment vertical="center"/>
      <protection/>
    </xf>
    <xf numFmtId="183" fontId="8" fillId="2" borderId="14" xfId="28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4" fillId="0" borderId="0" xfId="17" applyFont="1" applyAlignment="1">
      <alignment horizontal="left" vertical="center"/>
    </xf>
    <xf numFmtId="38" fontId="4" fillId="0" borderId="0" xfId="17" applyFont="1" applyAlignment="1">
      <alignment horizontal="right" vertical="center"/>
    </xf>
    <xf numFmtId="0" fontId="4" fillId="2" borderId="24" xfId="0" applyFont="1" applyFill="1" applyBorder="1" applyAlignment="1">
      <alignment horizontal="center" vertical="center"/>
    </xf>
    <xf numFmtId="176" fontId="4" fillId="2" borderId="9" xfId="17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8" fontId="5" fillId="0" borderId="0" xfId="17" applyFont="1" applyAlignment="1">
      <alignment horizontal="right" vertical="center"/>
    </xf>
    <xf numFmtId="176" fontId="4" fillId="2" borderId="18" xfId="17" applyNumberFormat="1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7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2" borderId="13" xfId="17" applyFont="1" applyFill="1" applyBorder="1" applyAlignment="1">
      <alignment vertical="center"/>
    </xf>
    <xf numFmtId="38" fontId="5" fillId="2" borderId="8" xfId="17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vertical="center"/>
    </xf>
    <xf numFmtId="38" fontId="4" fillId="2" borderId="11" xfId="17" applyFont="1" applyFill="1" applyBorder="1" applyAlignment="1">
      <alignment horizontal="right" vertical="center"/>
    </xf>
    <xf numFmtId="38" fontId="4" fillId="2" borderId="9" xfId="17" applyFont="1" applyFill="1" applyBorder="1" applyAlignment="1">
      <alignment horizontal="right" vertical="center"/>
    </xf>
    <xf numFmtId="38" fontId="4" fillId="2" borderId="5" xfId="17" applyFont="1" applyFill="1" applyBorder="1" applyAlignment="1">
      <alignment horizontal="right" vertical="center"/>
    </xf>
    <xf numFmtId="38" fontId="4" fillId="2" borderId="13" xfId="17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horizontal="right" vertical="center"/>
    </xf>
    <xf numFmtId="38" fontId="4" fillId="2" borderId="18" xfId="17" applyFont="1" applyFill="1" applyBorder="1" applyAlignment="1">
      <alignment horizontal="right" vertical="center"/>
    </xf>
    <xf numFmtId="38" fontId="6" fillId="2" borderId="0" xfId="17" applyFont="1" applyFill="1" applyAlignment="1">
      <alignment vertical="center"/>
    </xf>
    <xf numFmtId="0" fontId="4" fillId="0" borderId="16" xfId="0" applyFont="1" applyBorder="1" applyAlignment="1">
      <alignment vertical="center"/>
    </xf>
    <xf numFmtId="197" fontId="4" fillId="2" borderId="13" xfId="17" applyNumberFormat="1" applyFont="1" applyFill="1" applyBorder="1" applyAlignment="1">
      <alignment vertical="center"/>
    </xf>
    <xf numFmtId="38" fontId="4" fillId="2" borderId="8" xfId="17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97" fontId="4" fillId="2" borderId="0" xfId="17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97" fontId="4" fillId="2" borderId="9" xfId="17" applyNumberFormat="1" applyFont="1" applyFill="1" applyBorder="1" applyAlignment="1">
      <alignment vertical="center"/>
    </xf>
    <xf numFmtId="197" fontId="5" fillId="2" borderId="18" xfId="17" applyNumberFormat="1" applyFont="1" applyFill="1" applyBorder="1" applyAlignment="1">
      <alignment vertical="center"/>
    </xf>
    <xf numFmtId="38" fontId="7" fillId="0" borderId="0" xfId="17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5" fillId="2" borderId="16" xfId="17" applyFont="1" applyFill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29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4" fillId="0" borderId="0" xfId="29" applyFont="1" applyAlignment="1">
      <alignment vertical="center"/>
      <protection/>
    </xf>
    <xf numFmtId="0" fontId="4" fillId="0" borderId="0" xfId="27" applyFont="1" applyAlignment="1">
      <alignment vertical="center"/>
      <protection/>
    </xf>
    <xf numFmtId="38" fontId="5" fillId="2" borderId="18" xfId="17" applyFont="1" applyFill="1" applyBorder="1" applyAlignment="1">
      <alignment vertical="center"/>
    </xf>
    <xf numFmtId="0" fontId="5" fillId="0" borderId="0" xfId="27" applyFont="1" applyAlignment="1">
      <alignment vertical="center"/>
      <protection/>
    </xf>
    <xf numFmtId="0" fontId="7" fillId="0" borderId="0" xfId="26" applyFont="1" applyAlignment="1">
      <alignment vertical="center"/>
      <protection/>
    </xf>
    <xf numFmtId="0" fontId="4" fillId="0" borderId="0" xfId="26" applyFont="1" applyAlignment="1">
      <alignment vertical="center"/>
      <protection/>
    </xf>
    <xf numFmtId="38" fontId="5" fillId="2" borderId="16" xfId="17" applyFont="1" applyFill="1" applyBorder="1" applyAlignment="1">
      <alignment vertical="center"/>
    </xf>
    <xf numFmtId="0" fontId="5" fillId="0" borderId="0" xfId="26" applyFont="1" applyAlignment="1">
      <alignment vertical="center"/>
      <protection/>
    </xf>
    <xf numFmtId="38" fontId="6" fillId="2" borderId="0" xfId="17" applyFont="1" applyFill="1" applyBorder="1" applyAlignment="1">
      <alignment horizontal="left" vertical="center"/>
    </xf>
    <xf numFmtId="0" fontId="6" fillId="0" borderId="0" xfId="26" applyFont="1" applyAlignment="1">
      <alignment vertical="center"/>
      <protection/>
    </xf>
    <xf numFmtId="0" fontId="7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38" fontId="4" fillId="2" borderId="22" xfId="17" applyFont="1" applyFill="1" applyBorder="1" applyAlignment="1">
      <alignment horizontal="right" vertical="center"/>
    </xf>
    <xf numFmtId="0" fontId="5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4" fillId="0" borderId="0" xfId="29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3" fontId="5" fillId="2" borderId="18" xfId="24" applyNumberFormat="1" applyFont="1" applyFill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38" fontId="7" fillId="0" borderId="0" xfId="17" applyFont="1" applyFill="1" applyBorder="1" applyAlignment="1">
      <alignment vertical="center"/>
    </xf>
    <xf numFmtId="0" fontId="7" fillId="0" borderId="0" xfId="23" applyFont="1" applyAlignment="1">
      <alignment vertical="center"/>
      <protection/>
    </xf>
    <xf numFmtId="38" fontId="4" fillId="0" borderId="0" xfId="17" applyFont="1" applyFill="1" applyBorder="1" applyAlignment="1">
      <alignment vertical="center"/>
    </xf>
    <xf numFmtId="0" fontId="4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38" fontId="7" fillId="0" borderId="0" xfId="17" applyFont="1" applyAlignment="1">
      <alignment horizontal="center" vertical="center"/>
    </xf>
    <xf numFmtId="0" fontId="7" fillId="0" borderId="0" xfId="22" applyFont="1" applyAlignment="1">
      <alignment vertical="center"/>
      <protection/>
    </xf>
    <xf numFmtId="38" fontId="4" fillId="2" borderId="0" xfId="17" applyFont="1" applyFill="1" applyAlignment="1">
      <alignment horizontal="right" vertical="center"/>
    </xf>
    <xf numFmtId="0" fontId="4" fillId="0" borderId="0" xfId="22" applyFont="1" applyAlignment="1">
      <alignment vertical="center"/>
      <protection/>
    </xf>
    <xf numFmtId="38" fontId="4" fillId="2" borderId="8" xfId="17" applyFont="1" applyFill="1" applyBorder="1" applyAlignment="1">
      <alignment horizontal="right" vertical="center"/>
    </xf>
    <xf numFmtId="38" fontId="4" fillId="2" borderId="0" xfId="17" applyFont="1" applyFill="1" applyBorder="1" applyAlignment="1">
      <alignment horizontal="right" vertical="center"/>
    </xf>
    <xf numFmtId="38" fontId="4" fillId="2" borderId="9" xfId="17" applyFont="1" applyFill="1" applyBorder="1" applyAlignment="1" quotePrefix="1">
      <alignment horizontal="right" vertical="center"/>
    </xf>
    <xf numFmtId="38" fontId="4" fillId="2" borderId="13" xfId="17" applyFont="1" applyFill="1" applyBorder="1" applyAlignment="1" quotePrefix="1">
      <alignment horizontal="right" vertical="center"/>
    </xf>
    <xf numFmtId="38" fontId="5" fillId="2" borderId="0" xfId="17" applyFont="1" applyFill="1" applyBorder="1" applyAlignment="1">
      <alignment horizontal="right" vertical="center"/>
    </xf>
    <xf numFmtId="38" fontId="4" fillId="2" borderId="14" xfId="17" applyFont="1" applyFill="1" applyBorder="1" applyAlignment="1">
      <alignment horizontal="right" vertical="center"/>
    </xf>
    <xf numFmtId="38" fontId="5" fillId="2" borderId="18" xfId="17" applyFont="1" applyFill="1" applyBorder="1" applyAlignment="1">
      <alignment horizontal="right" vertical="center"/>
    </xf>
    <xf numFmtId="38" fontId="4" fillId="2" borderId="16" xfId="17" applyFont="1" applyFill="1" applyBorder="1" applyAlignment="1">
      <alignment horizontal="right" vertical="center"/>
    </xf>
    <xf numFmtId="38" fontId="6" fillId="2" borderId="0" xfId="17" applyFont="1" applyFill="1" applyAlignment="1">
      <alignment horizontal="left" vertical="center"/>
    </xf>
    <xf numFmtId="0" fontId="6" fillId="0" borderId="0" xfId="22" applyFont="1" applyAlignment="1">
      <alignment vertical="center"/>
      <protection/>
    </xf>
    <xf numFmtId="195" fontId="4" fillId="2" borderId="22" xfId="0" applyNumberFormat="1" applyFont="1" applyFill="1" applyBorder="1" applyAlignment="1">
      <alignment horizontal="center" vertical="center"/>
    </xf>
    <xf numFmtId="195" fontId="4" fillId="2" borderId="0" xfId="0" applyNumberFormat="1" applyFont="1" applyFill="1" applyAlignment="1">
      <alignment vertical="center"/>
    </xf>
    <xf numFmtId="195" fontId="4" fillId="2" borderId="11" xfId="0" applyNumberFormat="1" applyFont="1" applyFill="1" applyBorder="1" applyAlignment="1">
      <alignment horizontal="center" vertical="center"/>
    </xf>
    <xf numFmtId="195" fontId="4" fillId="2" borderId="0" xfId="0" applyNumberFormat="1" applyFont="1" applyFill="1" applyBorder="1" applyAlignment="1">
      <alignment vertical="center"/>
    </xf>
    <xf numFmtId="195" fontId="5" fillId="2" borderId="17" xfId="0" applyNumberFormat="1" applyFont="1" applyFill="1" applyBorder="1" applyAlignment="1">
      <alignment horizontal="center" vertical="center"/>
    </xf>
    <xf numFmtId="195" fontId="5" fillId="2" borderId="16" xfId="0" applyNumberFormat="1" applyFont="1" applyFill="1" applyBorder="1" applyAlignment="1">
      <alignment vertical="center"/>
    </xf>
    <xf numFmtId="38" fontId="7" fillId="0" borderId="0" xfId="17" applyFont="1" applyBorder="1" applyAlignment="1">
      <alignment vertical="center"/>
    </xf>
    <xf numFmtId="197" fontId="4" fillId="0" borderId="0" xfId="17" applyNumberFormat="1" applyFont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197" fontId="5" fillId="2" borderId="16" xfId="17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5" fillId="2" borderId="6" xfId="17" applyFont="1" applyFill="1" applyBorder="1" applyAlignment="1">
      <alignment horizontal="center" vertical="center"/>
    </xf>
    <xf numFmtId="38" fontId="4" fillId="2" borderId="15" xfId="17" applyFont="1" applyFill="1" applyBorder="1" applyAlignment="1">
      <alignment vertical="center"/>
    </xf>
    <xf numFmtId="177" fontId="4" fillId="2" borderId="8" xfId="17" applyNumberFormat="1" applyFont="1" applyFill="1" applyBorder="1" applyAlignment="1">
      <alignment horizontal="right" vertical="center"/>
    </xf>
    <xf numFmtId="177" fontId="5" fillId="2" borderId="8" xfId="17" applyNumberFormat="1" applyFont="1" applyFill="1" applyBorder="1" applyAlignment="1">
      <alignment vertical="center"/>
    </xf>
    <xf numFmtId="177" fontId="4" fillId="2" borderId="14" xfId="17" applyNumberFormat="1" applyFont="1" applyFill="1" applyBorder="1" applyAlignment="1">
      <alignment vertical="center"/>
    </xf>
    <xf numFmtId="177" fontId="4" fillId="2" borderId="9" xfId="17" applyNumberFormat="1" applyFont="1" applyFill="1" applyBorder="1" applyAlignment="1">
      <alignment horizontal="right" vertical="center"/>
    </xf>
    <xf numFmtId="177" fontId="5" fillId="2" borderId="9" xfId="17" applyNumberFormat="1" applyFont="1" applyFill="1" applyBorder="1" applyAlignment="1">
      <alignment vertical="center"/>
    </xf>
    <xf numFmtId="177" fontId="4" fillId="2" borderId="0" xfId="17" applyNumberFormat="1" applyFont="1" applyFill="1" applyBorder="1" applyAlignment="1">
      <alignment vertical="center"/>
    </xf>
    <xf numFmtId="177" fontId="4" fillId="2" borderId="18" xfId="17" applyNumberFormat="1" applyFont="1" applyFill="1" applyBorder="1" applyAlignment="1">
      <alignment horizontal="right" vertical="center"/>
    </xf>
    <xf numFmtId="177" fontId="5" fillId="2" borderId="18" xfId="17" applyNumberFormat="1" applyFont="1" applyFill="1" applyBorder="1" applyAlignment="1">
      <alignment vertical="center"/>
    </xf>
    <xf numFmtId="177" fontId="4" fillId="2" borderId="16" xfId="17" applyNumberFormat="1" applyFont="1" applyFill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38" fontId="4" fillId="2" borderId="20" xfId="17" applyFont="1" applyFill="1" applyBorder="1" applyAlignment="1">
      <alignment vertical="center"/>
    </xf>
    <xf numFmtId="177" fontId="4" fillId="2" borderId="9" xfId="17" applyNumberFormat="1" applyFont="1" applyFill="1" applyBorder="1" applyAlignment="1">
      <alignment vertical="center"/>
    </xf>
    <xf numFmtId="177" fontId="4" fillId="2" borderId="18" xfId="17" applyNumberFormat="1" applyFont="1" applyFill="1" applyBorder="1" applyAlignment="1">
      <alignment vertical="center"/>
    </xf>
    <xf numFmtId="177" fontId="7" fillId="0" borderId="0" xfId="17" applyNumberFormat="1" applyFont="1" applyAlignment="1">
      <alignment vertical="center"/>
    </xf>
    <xf numFmtId="180" fontId="7" fillId="0" borderId="0" xfId="17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38" fontId="5" fillId="2" borderId="9" xfId="17" applyFont="1" applyFill="1" applyBorder="1" applyAlignment="1">
      <alignment vertical="center"/>
    </xf>
    <xf numFmtId="200" fontId="5" fillId="0" borderId="0" xfId="17" applyNumberFormat="1" applyFont="1" applyBorder="1" applyAlignment="1">
      <alignment vertical="center"/>
    </xf>
    <xf numFmtId="200" fontId="4" fillId="0" borderId="0" xfId="17" applyNumberFormat="1" applyFont="1" applyBorder="1" applyAlignment="1">
      <alignment vertical="center"/>
    </xf>
    <xf numFmtId="38" fontId="4" fillId="2" borderId="17" xfId="17" applyFont="1" applyFill="1" applyBorder="1" applyAlignment="1">
      <alignment horizontal="right" vertical="center"/>
    </xf>
    <xf numFmtId="177" fontId="4" fillId="0" borderId="0" xfId="17" applyNumberFormat="1" applyFont="1" applyAlignment="1">
      <alignment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2" xfId="17" applyNumberFormat="1" applyFont="1" applyFill="1" applyBorder="1" applyAlignment="1">
      <alignment horizontal="center" vertical="center" shrinkToFit="1"/>
    </xf>
    <xf numFmtId="38" fontId="5" fillId="2" borderId="14" xfId="17" applyFont="1" applyFill="1" applyBorder="1" applyAlignment="1">
      <alignment vertical="center"/>
    </xf>
    <xf numFmtId="177" fontId="4" fillId="2" borderId="8" xfId="17" applyNumberFormat="1" applyFont="1" applyFill="1" applyBorder="1" applyAlignment="1">
      <alignment vertical="center"/>
    </xf>
    <xf numFmtId="198" fontId="4" fillId="2" borderId="0" xfId="17" applyNumberFormat="1" applyFont="1" applyFill="1" applyBorder="1" applyAlignment="1">
      <alignment vertical="center"/>
    </xf>
    <xf numFmtId="177" fontId="5" fillId="2" borderId="16" xfId="17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right" vertical="center"/>
    </xf>
    <xf numFmtId="38" fontId="4" fillId="2" borderId="0" xfId="17" applyFont="1" applyFill="1" applyBorder="1" applyAlignment="1" quotePrefix="1">
      <alignment horizontal="right" vertical="center"/>
    </xf>
    <xf numFmtId="38" fontId="4" fillId="2" borderId="15" xfId="17" applyFont="1" applyFill="1" applyBorder="1" applyAlignment="1" quotePrefix="1">
      <alignment horizontal="right" vertical="center"/>
    </xf>
    <xf numFmtId="38" fontId="4" fillId="2" borderId="5" xfId="17" applyFont="1" applyFill="1" applyBorder="1" applyAlignment="1" quotePrefix="1">
      <alignment horizontal="right" vertical="center"/>
    </xf>
    <xf numFmtId="38" fontId="4" fillId="2" borderId="15" xfId="17" applyFont="1" applyFill="1" applyBorder="1" applyAlignment="1">
      <alignment horizontal="right" vertical="center"/>
    </xf>
    <xf numFmtId="176" fontId="4" fillId="2" borderId="8" xfId="17" applyNumberFormat="1" applyFont="1" applyFill="1" applyBorder="1" applyAlignment="1">
      <alignment horizontal="right" vertical="center"/>
    </xf>
    <xf numFmtId="176" fontId="4" fillId="2" borderId="14" xfId="17" applyNumberFormat="1" applyFont="1" applyFill="1" applyBorder="1" applyAlignment="1">
      <alignment horizontal="right" vertical="center"/>
    </xf>
    <xf numFmtId="176" fontId="4" fillId="2" borderId="22" xfId="17" applyNumberFormat="1" applyFont="1" applyFill="1" applyBorder="1" applyAlignment="1">
      <alignment horizontal="right" vertical="center"/>
    </xf>
    <xf numFmtId="176" fontId="4" fillId="2" borderId="0" xfId="17" applyNumberFormat="1" applyFont="1" applyFill="1" applyBorder="1" applyAlignment="1">
      <alignment horizontal="right" vertical="center"/>
    </xf>
    <xf numFmtId="176" fontId="4" fillId="2" borderId="11" xfId="17" applyNumberFormat="1" applyFont="1" applyFill="1" applyBorder="1" applyAlignment="1">
      <alignment horizontal="right" vertical="center"/>
    </xf>
    <xf numFmtId="38" fontId="4" fillId="2" borderId="11" xfId="17" applyFont="1" applyFill="1" applyBorder="1" applyAlignment="1" quotePrefix="1">
      <alignment horizontal="right" vertical="center"/>
    </xf>
    <xf numFmtId="176" fontId="4" fillId="2" borderId="16" xfId="17" applyNumberFormat="1" applyFont="1" applyFill="1" applyBorder="1" applyAlignment="1">
      <alignment horizontal="right" vertical="center"/>
    </xf>
    <xf numFmtId="176" fontId="4" fillId="2" borderId="17" xfId="17" applyNumberFormat="1" applyFont="1" applyFill="1" applyBorder="1" applyAlignment="1">
      <alignment horizontal="right" vertical="center"/>
    </xf>
    <xf numFmtId="177" fontId="4" fillId="2" borderId="14" xfId="17" applyNumberFormat="1" applyFont="1" applyFill="1" applyBorder="1" applyAlignment="1">
      <alignment horizontal="right" vertical="center"/>
    </xf>
    <xf numFmtId="177" fontId="4" fillId="2" borderId="0" xfId="17" applyNumberFormat="1" applyFont="1" applyFill="1" applyBorder="1" applyAlignment="1">
      <alignment horizontal="right" vertical="center"/>
    </xf>
    <xf numFmtId="177" fontId="4" fillId="2" borderId="16" xfId="17" applyNumberFormat="1" applyFont="1" applyFill="1" applyBorder="1" applyAlignment="1">
      <alignment horizontal="right" vertical="center"/>
    </xf>
    <xf numFmtId="38" fontId="5" fillId="2" borderId="13" xfId="17" applyFont="1" applyFill="1" applyBorder="1" applyAlignment="1" quotePrefix="1">
      <alignment horizontal="right" vertical="center"/>
    </xf>
    <xf numFmtId="38" fontId="5" fillId="2" borderId="13" xfId="17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horizontal="right" vertical="center"/>
    </xf>
    <xf numFmtId="197" fontId="4" fillId="2" borderId="0" xfId="15" applyNumberFormat="1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vertical="center"/>
    </xf>
    <xf numFmtId="38" fontId="5" fillId="2" borderId="9" xfId="0" applyNumberFormat="1" applyFont="1" applyFill="1" applyBorder="1" applyAlignment="1">
      <alignment horizontal="right" vertical="center"/>
    </xf>
    <xf numFmtId="38" fontId="5" fillId="2" borderId="18" xfId="0" applyNumberFormat="1" applyFont="1" applyFill="1" applyBorder="1" applyAlignment="1">
      <alignment horizontal="right" vertical="center"/>
    </xf>
    <xf numFmtId="38" fontId="4" fillId="2" borderId="13" xfId="0" applyNumberFormat="1" applyFont="1" applyFill="1" applyBorder="1" applyAlignment="1">
      <alignment horizontal="right" vertical="center"/>
    </xf>
    <xf numFmtId="197" fontId="4" fillId="2" borderId="15" xfId="17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177" fontId="4" fillId="2" borderId="15" xfId="17" applyNumberFormat="1" applyFont="1" applyFill="1" applyBorder="1" applyAlignment="1">
      <alignment vertical="center"/>
    </xf>
    <xf numFmtId="196" fontId="4" fillId="2" borderId="14" xfId="17" applyNumberFormat="1" applyFont="1" applyFill="1" applyBorder="1" applyAlignment="1">
      <alignment vertical="center"/>
    </xf>
    <xf numFmtId="196" fontId="4" fillId="2" borderId="0" xfId="17" applyNumberFormat="1" applyFont="1" applyFill="1" applyBorder="1" applyAlignment="1">
      <alignment vertical="center"/>
    </xf>
    <xf numFmtId="196" fontId="5" fillId="2" borderId="16" xfId="17" applyNumberFormat="1" applyFont="1" applyFill="1" applyBorder="1" applyAlignment="1">
      <alignment vertical="center"/>
    </xf>
    <xf numFmtId="38" fontId="5" fillId="2" borderId="16" xfId="17" applyFont="1" applyFill="1" applyBorder="1" applyAlignment="1">
      <alignment horizontal="right" vertical="center"/>
    </xf>
    <xf numFmtId="3" fontId="5" fillId="2" borderId="16" xfId="24" applyNumberFormat="1" applyFont="1" applyFill="1" applyBorder="1" applyAlignment="1">
      <alignment vertical="center"/>
      <protection/>
    </xf>
    <xf numFmtId="0" fontId="5" fillId="2" borderId="16" xfId="24" applyFont="1" applyFill="1" applyBorder="1" applyAlignment="1">
      <alignment vertical="center"/>
      <protection/>
    </xf>
    <xf numFmtId="0" fontId="4" fillId="2" borderId="14" xfId="29" applyFont="1" applyFill="1" applyBorder="1" applyAlignment="1">
      <alignment vertical="center"/>
      <protection/>
    </xf>
    <xf numFmtId="0" fontId="4" fillId="2" borderId="0" xfId="29" applyFont="1" applyFill="1" applyBorder="1" applyAlignment="1">
      <alignment horizontal="right" vertical="center"/>
      <protection/>
    </xf>
    <xf numFmtId="0" fontId="4" fillId="2" borderId="0" xfId="29" applyFont="1" applyFill="1" applyBorder="1" applyAlignment="1">
      <alignment vertical="center"/>
      <protection/>
    </xf>
    <xf numFmtId="38" fontId="4" fillId="2" borderId="14" xfId="29" applyNumberFormat="1" applyFont="1" applyFill="1" applyBorder="1" applyAlignment="1">
      <alignment vertical="center"/>
      <protection/>
    </xf>
    <xf numFmtId="38" fontId="4" fillId="2" borderId="0" xfId="29" applyNumberFormat="1" applyFont="1" applyFill="1" applyBorder="1" applyAlignment="1">
      <alignment vertical="center"/>
      <protection/>
    </xf>
    <xf numFmtId="38" fontId="5" fillId="2" borderId="16" xfId="29" applyNumberFormat="1" applyFont="1" applyFill="1" applyBorder="1" applyAlignment="1">
      <alignment vertical="center"/>
      <protection/>
    </xf>
    <xf numFmtId="38" fontId="4" fillId="2" borderId="8" xfId="29" applyNumberFormat="1" applyFont="1" applyFill="1" applyBorder="1" applyAlignment="1">
      <alignment horizontal="right" vertical="center"/>
      <protection/>
    </xf>
    <xf numFmtId="38" fontId="4" fillId="2" borderId="9" xfId="29" applyNumberFormat="1" applyFont="1" applyFill="1" applyBorder="1" applyAlignment="1">
      <alignment horizontal="right" vertical="center"/>
      <protection/>
    </xf>
    <xf numFmtId="38" fontId="5" fillId="2" borderId="18" xfId="29" applyNumberFormat="1" applyFont="1" applyFill="1" applyBorder="1" applyAlignment="1">
      <alignment horizontal="right" vertical="center"/>
      <protection/>
    </xf>
    <xf numFmtId="0" fontId="5" fillId="2" borderId="16" xfId="29" applyFont="1" applyFill="1" applyBorder="1" applyAlignment="1">
      <alignment vertical="center"/>
      <protection/>
    </xf>
    <xf numFmtId="38" fontId="4" fillId="2" borderId="8" xfId="0" applyNumberFormat="1" applyFont="1" applyFill="1" applyBorder="1" applyAlignment="1">
      <alignment vertical="center"/>
    </xf>
    <xf numFmtId="38" fontId="5" fillId="2" borderId="18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right" vertical="center"/>
    </xf>
    <xf numFmtId="38" fontId="4" fillId="2" borderId="14" xfId="17" applyFont="1" applyFill="1" applyBorder="1" applyAlignment="1">
      <alignment horizontal="right" vertical="center" wrapText="1"/>
    </xf>
    <xf numFmtId="197" fontId="4" fillId="2" borderId="16" xfId="17" applyNumberFormat="1" applyFont="1" applyFill="1" applyBorder="1" applyAlignment="1">
      <alignment vertical="center"/>
    </xf>
    <xf numFmtId="197" fontId="4" fillId="2" borderId="15" xfId="17" applyNumberFormat="1" applyFont="1" applyFill="1" applyBorder="1" applyAlignment="1">
      <alignment horizontal="right" vertical="center"/>
    </xf>
    <xf numFmtId="38" fontId="5" fillId="2" borderId="14" xfId="17" applyFont="1" applyFill="1" applyBorder="1" applyAlignment="1">
      <alignment horizontal="right" vertical="center"/>
    </xf>
    <xf numFmtId="197" fontId="5" fillId="2" borderId="15" xfId="17" applyNumberFormat="1" applyFont="1" applyFill="1" applyBorder="1" applyAlignment="1">
      <alignment vertical="center"/>
    </xf>
    <xf numFmtId="38" fontId="5" fillId="2" borderId="20" xfId="17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vertical="center"/>
    </xf>
    <xf numFmtId="38" fontId="5" fillId="2" borderId="8" xfId="17" applyFont="1" applyFill="1" applyBorder="1" applyAlignment="1">
      <alignment horizontal="right" vertical="center" wrapText="1"/>
    </xf>
    <xf numFmtId="38" fontId="5" fillId="2" borderId="14" xfId="17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vertical="center"/>
    </xf>
    <xf numFmtId="38" fontId="5" fillId="2" borderId="0" xfId="17" applyFont="1" applyFill="1" applyBorder="1" applyAlignment="1">
      <alignment horizontal="right" vertical="center" wrapText="1"/>
    </xf>
    <xf numFmtId="38" fontId="4" fillId="2" borderId="0" xfId="17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38" fontId="4" fillId="2" borderId="26" xfId="17" applyFont="1" applyFill="1" applyBorder="1" applyAlignment="1">
      <alignment horizontal="right" vertical="center"/>
    </xf>
    <xf numFmtId="38" fontId="4" fillId="2" borderId="27" xfId="17" applyFont="1" applyFill="1" applyBorder="1" applyAlignment="1">
      <alignment horizontal="right" vertical="center"/>
    </xf>
    <xf numFmtId="0" fontId="4" fillId="2" borderId="27" xfId="0" applyFont="1" applyFill="1" applyBorder="1" applyAlignment="1">
      <alignment vertical="center"/>
    </xf>
    <xf numFmtId="49" fontId="8" fillId="2" borderId="17" xfId="28" applyNumberFormat="1" applyFont="1" applyFill="1" applyBorder="1" applyAlignment="1">
      <alignment horizontal="justify" vertical="center"/>
      <protection/>
    </xf>
    <xf numFmtId="188" fontId="8" fillId="2" borderId="8" xfId="28" applyNumberFormat="1" applyFont="1" applyFill="1" applyBorder="1" applyAlignment="1">
      <alignment vertical="center"/>
      <protection/>
    </xf>
    <xf numFmtId="188" fontId="8" fillId="2" borderId="14" xfId="28" applyNumberFormat="1" applyFont="1" applyFill="1" applyBorder="1" applyAlignment="1">
      <alignment vertical="center"/>
      <protection/>
    </xf>
    <xf numFmtId="182" fontId="8" fillId="2" borderId="13" xfId="28" applyNumberFormat="1" applyFont="1" applyFill="1" applyBorder="1" applyAlignment="1">
      <alignment horizontal="right" vertical="center"/>
      <protection/>
    </xf>
    <xf numFmtId="198" fontId="6" fillId="2" borderId="23" xfId="17" applyNumberFormat="1" applyFont="1" applyFill="1" applyBorder="1" applyAlignment="1">
      <alignment vertical="center"/>
    </xf>
    <xf numFmtId="38" fontId="6" fillId="2" borderId="0" xfId="17" applyFont="1" applyFill="1" applyBorder="1" applyAlignment="1">
      <alignment vertical="center"/>
    </xf>
    <xf numFmtId="196" fontId="5" fillId="2" borderId="16" xfId="17" applyNumberFormat="1" applyFont="1" applyFill="1" applyBorder="1" applyAlignment="1">
      <alignment horizontal="right" vertical="center"/>
    </xf>
    <xf numFmtId="196" fontId="4" fillId="2" borderId="0" xfId="17" applyNumberFormat="1" applyFont="1" applyFill="1" applyBorder="1" applyAlignment="1">
      <alignment horizontal="right" vertical="center"/>
    </xf>
    <xf numFmtId="196" fontId="4" fillId="2" borderId="14" xfId="17" applyNumberFormat="1" applyFont="1" applyFill="1" applyBorder="1" applyAlignment="1">
      <alignment horizontal="right" vertical="center"/>
    </xf>
    <xf numFmtId="38" fontId="4" fillId="2" borderId="1" xfId="17" applyFont="1" applyFill="1" applyBorder="1" applyAlignment="1">
      <alignment horizontal="center" vertical="center"/>
    </xf>
    <xf numFmtId="38" fontId="4" fillId="2" borderId="25" xfId="17" applyFont="1" applyFill="1" applyBorder="1" applyAlignment="1">
      <alignment horizontal="center" vertical="center"/>
    </xf>
    <xf numFmtId="176" fontId="4" fillId="2" borderId="15" xfId="17" applyNumberFormat="1" applyFont="1" applyFill="1" applyBorder="1" applyAlignment="1">
      <alignment horizontal="right" vertical="center"/>
    </xf>
    <xf numFmtId="176" fontId="5" fillId="2" borderId="14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49" fontId="8" fillId="2" borderId="6" xfId="28" applyNumberFormat="1" applyFont="1" applyFill="1" applyBorder="1" applyAlignment="1">
      <alignment horizontal="distributed" vertical="center" wrapText="1"/>
      <protection/>
    </xf>
    <xf numFmtId="49" fontId="8" fillId="2" borderId="7" xfId="28" applyNumberFormat="1" applyFont="1" applyFill="1" applyBorder="1" applyAlignment="1">
      <alignment horizontal="distributed" vertical="center" wrapText="1"/>
      <protection/>
    </xf>
    <xf numFmtId="49" fontId="8" fillId="2" borderId="21" xfId="28" applyNumberFormat="1" applyFont="1" applyFill="1" applyBorder="1" applyAlignment="1">
      <alignment horizontal="distributed" vertical="center" wrapText="1"/>
      <protection/>
    </xf>
    <xf numFmtId="49" fontId="8" fillId="2" borderId="0" xfId="28" applyNumberFormat="1" applyFont="1" applyFill="1" applyBorder="1" applyAlignment="1">
      <alignment vertical="center" wrapText="1"/>
      <protection/>
    </xf>
    <xf numFmtId="0" fontId="4" fillId="2" borderId="0" xfId="0" applyFont="1" applyFill="1" applyBorder="1" applyAlignment="1">
      <alignment vertical="center" wrapText="1"/>
    </xf>
    <xf numFmtId="198" fontId="4" fillId="0" borderId="11" xfId="17" applyNumberFormat="1" applyFont="1" applyBorder="1" applyAlignment="1">
      <alignment vertical="center"/>
    </xf>
    <xf numFmtId="198" fontId="5" fillId="0" borderId="11" xfId="17" applyNumberFormat="1" applyFont="1" applyBorder="1" applyAlignment="1">
      <alignment horizontal="distributed" vertical="center"/>
    </xf>
    <xf numFmtId="198" fontId="4" fillId="0" borderId="11" xfId="17" applyNumberFormat="1" applyFont="1" applyBorder="1" applyAlignment="1">
      <alignment horizontal="distributed" vertical="center"/>
    </xf>
    <xf numFmtId="198" fontId="5" fillId="0" borderId="0" xfId="17" applyNumberFormat="1" applyFont="1" applyBorder="1" applyAlignment="1">
      <alignment vertical="center"/>
    </xf>
    <xf numFmtId="199" fontId="5" fillId="0" borderId="0" xfId="17" applyNumberFormat="1" applyFont="1" applyBorder="1" applyAlignment="1">
      <alignment vertical="center"/>
    </xf>
    <xf numFmtId="199" fontId="4" fillId="0" borderId="0" xfId="17" applyNumberFormat="1" applyFont="1" applyBorder="1" applyAlignment="1">
      <alignment vertical="center"/>
    </xf>
    <xf numFmtId="199" fontId="6" fillId="0" borderId="0" xfId="17" applyNumberFormat="1" applyFont="1" applyAlignment="1">
      <alignment vertical="center"/>
    </xf>
    <xf numFmtId="200" fontId="6" fillId="0" borderId="0" xfId="17" applyNumberFormat="1" applyFont="1" applyAlignment="1">
      <alignment vertical="center"/>
    </xf>
    <xf numFmtId="198" fontId="4" fillId="0" borderId="22" xfId="17" applyNumberFormat="1" applyFont="1" applyBorder="1" applyAlignment="1">
      <alignment vertical="center"/>
    </xf>
    <xf numFmtId="198" fontId="4" fillId="0" borderId="14" xfId="17" applyNumberFormat="1" applyFont="1" applyBorder="1" applyAlignment="1">
      <alignment horizontal="right" vertical="center"/>
    </xf>
    <xf numFmtId="199" fontId="4" fillId="0" borderId="14" xfId="17" applyNumberFormat="1" applyFont="1" applyBorder="1" applyAlignment="1">
      <alignment horizontal="right" vertical="center"/>
    </xf>
    <xf numFmtId="200" fontId="4" fillId="0" borderId="14" xfId="17" applyNumberFormat="1" applyFont="1" applyBorder="1" applyAlignment="1">
      <alignment horizontal="right" vertical="center"/>
    </xf>
    <xf numFmtId="198" fontId="4" fillId="0" borderId="17" xfId="17" applyNumberFormat="1" applyFont="1" applyBorder="1" applyAlignment="1">
      <alignment horizontal="distributed" vertical="center"/>
    </xf>
    <xf numFmtId="198" fontId="4" fillId="0" borderId="16" xfId="17" applyNumberFormat="1" applyFont="1" applyBorder="1" applyAlignment="1">
      <alignment vertical="center"/>
    </xf>
    <xf numFmtId="199" fontId="4" fillId="0" borderId="16" xfId="17" applyNumberFormat="1" applyFont="1" applyBorder="1" applyAlignment="1">
      <alignment vertical="center"/>
    </xf>
    <xf numFmtId="200" fontId="4" fillId="0" borderId="16" xfId="17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177" fontId="4" fillId="0" borderId="14" xfId="17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17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Alignment="1">
      <alignment vertical="center"/>
    </xf>
    <xf numFmtId="199" fontId="6" fillId="0" borderId="0" xfId="0" applyNumberFormat="1" applyFont="1" applyAlignment="1">
      <alignment vertical="center"/>
    </xf>
    <xf numFmtId="200" fontId="6" fillId="0" borderId="0" xfId="0" applyNumberFormat="1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98" fontId="4" fillId="0" borderId="11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right" vertical="center"/>
    </xf>
    <xf numFmtId="198" fontId="4" fillId="0" borderId="17" xfId="0" applyNumberFormat="1" applyFont="1" applyBorder="1" applyAlignment="1">
      <alignment horizontal="distributed" vertical="center"/>
    </xf>
    <xf numFmtId="38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95" fontId="4" fillId="0" borderId="16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15" fillId="0" borderId="0" xfId="21" applyFo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219" fontId="7" fillId="0" borderId="0" xfId="21" applyNumberFormat="1" applyFont="1" applyFill="1" applyBorder="1" applyAlignment="1">
      <alignment vertical="center"/>
      <protection/>
    </xf>
    <xf numFmtId="219" fontId="15" fillId="0" borderId="0" xfId="21" applyNumberFormat="1" applyFont="1" applyAlignment="1">
      <alignment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219" fontId="15" fillId="0" borderId="0" xfId="21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49" fontId="15" fillId="0" borderId="0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219" fontId="17" fillId="0" borderId="0" xfId="16" applyNumberFormat="1" applyFont="1" applyFill="1" applyBorder="1" applyAlignment="1">
      <alignment vertical="center"/>
    </xf>
    <xf numFmtId="0" fontId="7" fillId="0" borderId="0" xfId="29" applyFont="1" applyBorder="1" applyAlignment="1">
      <alignment vertical="center"/>
      <protection/>
    </xf>
    <xf numFmtId="38" fontId="7" fillId="0" borderId="0" xfId="17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99" fontId="2" fillId="0" borderId="0" xfId="16" applyNumberFormat="1" applyAlignment="1">
      <alignment horizontal="right" vertical="center"/>
    </xf>
    <xf numFmtId="0" fontId="9" fillId="0" borderId="0" xfId="28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99" fontId="17" fillId="0" borderId="0" xfId="16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8" fontId="18" fillId="0" borderId="0" xfId="17" applyNumberFormat="1" applyFont="1" applyBorder="1" applyAlignment="1">
      <alignment horizontal="left" vertical="center"/>
    </xf>
    <xf numFmtId="198" fontId="18" fillId="0" borderId="0" xfId="17" applyNumberFormat="1" applyFont="1" applyAlignment="1">
      <alignment vertical="center"/>
    </xf>
    <xf numFmtId="199" fontId="18" fillId="0" borderId="0" xfId="17" applyNumberFormat="1" applyFont="1" applyAlignment="1">
      <alignment vertical="center"/>
    </xf>
    <xf numFmtId="200" fontId="18" fillId="0" borderId="0" xfId="17" applyNumberFormat="1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0" fillId="0" borderId="0" xfId="28" applyNumberFormat="1" applyFont="1" applyFill="1" applyBorder="1" applyAlignment="1">
      <alignment horizontal="left" vertical="center"/>
      <protection/>
    </xf>
    <xf numFmtId="49" fontId="20" fillId="0" borderId="0" xfId="28" applyNumberFormat="1" applyFont="1" applyAlignment="1">
      <alignment vertical="center"/>
      <protection/>
    </xf>
    <xf numFmtId="0" fontId="20" fillId="0" borderId="0" xfId="28" applyNumberFormat="1" applyFont="1" applyFill="1" applyBorder="1" applyAlignment="1">
      <alignment vertical="center"/>
      <protection/>
    </xf>
    <xf numFmtId="0" fontId="20" fillId="0" borderId="0" xfId="28" applyNumberFormat="1" applyFont="1" applyFill="1" applyBorder="1" applyAlignment="1">
      <alignment horizontal="center" vertical="center"/>
      <protection/>
    </xf>
    <xf numFmtId="49" fontId="20" fillId="0" borderId="0" xfId="28" applyNumberFormat="1" applyFont="1" applyFill="1" applyBorder="1" applyAlignment="1">
      <alignment vertical="center"/>
      <protection/>
    </xf>
    <xf numFmtId="49" fontId="20" fillId="0" borderId="0" xfId="28" applyNumberFormat="1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/>
    </xf>
    <xf numFmtId="38" fontId="18" fillId="0" borderId="0" xfId="17" applyFont="1" applyAlignment="1">
      <alignment horizontal="left" vertical="center"/>
    </xf>
    <xf numFmtId="38" fontId="18" fillId="0" borderId="0" xfId="17" applyFont="1" applyAlignment="1">
      <alignment horizontal="right" vertical="center"/>
    </xf>
    <xf numFmtId="38" fontId="18" fillId="0" borderId="0" xfId="17" applyFont="1" applyAlignment="1">
      <alignment vertical="center"/>
    </xf>
    <xf numFmtId="38" fontId="18" fillId="0" borderId="0" xfId="17" applyFont="1" applyBorder="1" applyAlignment="1">
      <alignment horizontal="left" vertical="center"/>
    </xf>
    <xf numFmtId="3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29" applyFont="1" applyAlignment="1">
      <alignment vertical="center"/>
      <protection/>
    </xf>
    <xf numFmtId="0" fontId="18" fillId="0" borderId="0" xfId="27" applyFont="1" applyAlignment="1">
      <alignment vertical="center"/>
      <protection/>
    </xf>
    <xf numFmtId="0" fontId="18" fillId="0" borderId="0" xfId="26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18" fillId="0" borderId="0" xfId="29" applyFont="1" applyBorder="1" applyAlignment="1">
      <alignment vertical="center"/>
      <protection/>
    </xf>
    <xf numFmtId="0" fontId="18" fillId="0" borderId="0" xfId="24" applyFont="1" applyAlignment="1">
      <alignment vertical="center"/>
      <protection/>
    </xf>
    <xf numFmtId="38" fontId="18" fillId="0" borderId="0" xfId="17" applyFont="1" applyFill="1" applyBorder="1" applyAlignment="1">
      <alignment vertical="center"/>
    </xf>
    <xf numFmtId="0" fontId="18" fillId="0" borderId="0" xfId="23" applyFont="1" applyAlignment="1">
      <alignment vertical="center"/>
      <protection/>
    </xf>
    <xf numFmtId="38" fontId="18" fillId="0" borderId="0" xfId="17" applyFont="1" applyAlignment="1">
      <alignment horizontal="center" vertical="center"/>
    </xf>
    <xf numFmtId="0" fontId="18" fillId="0" borderId="0" xfId="22" applyFont="1" applyAlignment="1">
      <alignment vertical="center"/>
      <protection/>
    </xf>
    <xf numFmtId="0" fontId="18" fillId="0" borderId="0" xfId="0" applyFont="1" applyBorder="1" applyAlignment="1">
      <alignment vertical="center"/>
    </xf>
    <xf numFmtId="177" fontId="18" fillId="0" borderId="0" xfId="17" applyNumberFormat="1" applyFont="1" applyAlignment="1">
      <alignment vertical="center"/>
    </xf>
    <xf numFmtId="180" fontId="18" fillId="0" borderId="0" xfId="17" applyNumberFormat="1" applyFont="1" applyAlignment="1">
      <alignment vertical="center"/>
    </xf>
    <xf numFmtId="219" fontId="7" fillId="0" borderId="0" xfId="21" applyNumberFormat="1" applyFont="1" applyAlignment="1">
      <alignment horizontal="distributed" vertical="center"/>
      <protection/>
    </xf>
    <xf numFmtId="0" fontId="16" fillId="0" borderId="0" xfId="21" applyFont="1" applyAlignment="1">
      <alignment horizontal="distributed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8" fontId="4" fillId="2" borderId="6" xfId="17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distributed" vertical="center"/>
    </xf>
    <xf numFmtId="38" fontId="4" fillId="2" borderId="2" xfId="17" applyFont="1" applyFill="1" applyBorder="1" applyAlignment="1">
      <alignment horizontal="distributed" vertical="center"/>
    </xf>
    <xf numFmtId="38" fontId="4" fillId="2" borderId="6" xfId="17" applyFont="1" applyFill="1" applyBorder="1" applyAlignment="1">
      <alignment horizontal="distributed" vertical="center"/>
    </xf>
    <xf numFmtId="38" fontId="4" fillId="2" borderId="28" xfId="17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8" fontId="4" fillId="2" borderId="3" xfId="17" applyFont="1" applyFill="1" applyBorder="1" applyAlignment="1">
      <alignment horizontal="center" vertical="center"/>
    </xf>
    <xf numFmtId="38" fontId="4" fillId="2" borderId="19" xfId="17" applyFont="1" applyFill="1" applyBorder="1" applyAlignment="1">
      <alignment horizontal="center" vertical="center"/>
    </xf>
    <xf numFmtId="38" fontId="4" fillId="2" borderId="4" xfId="17" applyFont="1" applyFill="1" applyBorder="1" applyAlignment="1">
      <alignment horizontal="center" vertical="center"/>
    </xf>
    <xf numFmtId="38" fontId="5" fillId="2" borderId="2" xfId="17" applyFont="1" applyFill="1" applyBorder="1" applyAlignment="1">
      <alignment horizontal="center" vertical="center"/>
    </xf>
    <xf numFmtId="38" fontId="5" fillId="2" borderId="3" xfId="1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177" fontId="4" fillId="0" borderId="6" xfId="0" applyNumberFormat="1" applyFont="1" applyBorder="1" applyAlignment="1">
      <alignment horizontal="center" vertical="center" wrapText="1"/>
    </xf>
    <xf numFmtId="38" fontId="4" fillId="0" borderId="2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98" fontId="4" fillId="0" borderId="28" xfId="17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98" fontId="4" fillId="2" borderId="2" xfId="17" applyNumberFormat="1" applyFont="1" applyFill="1" applyBorder="1" applyAlignment="1">
      <alignment horizontal="center" vertical="center"/>
    </xf>
    <xf numFmtId="198" fontId="4" fillId="2" borderId="3" xfId="17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98" fontId="4" fillId="2" borderId="29" xfId="17" applyNumberFormat="1" applyFont="1" applyFill="1" applyBorder="1" applyAlignment="1">
      <alignment horizontal="center" vertical="center"/>
    </xf>
    <xf numFmtId="198" fontId="4" fillId="2" borderId="11" xfId="17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00" fontId="4" fillId="2" borderId="10" xfId="17" applyNumberFormat="1" applyFont="1" applyFill="1" applyBorder="1" applyAlignment="1">
      <alignment horizontal="center" vertical="center" wrapText="1"/>
    </xf>
    <xf numFmtId="200" fontId="4" fillId="2" borderId="24" xfId="17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199" fontId="4" fillId="2" borderId="1" xfId="17" applyNumberFormat="1" applyFont="1" applyFill="1" applyBorder="1" applyAlignment="1">
      <alignment horizontal="center" vertical="center"/>
    </xf>
    <xf numFmtId="198" fontId="4" fillId="2" borderId="1" xfId="17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8" fontId="4" fillId="2" borderId="2" xfId="17" applyFont="1" applyFill="1" applyBorder="1" applyAlignment="1">
      <alignment horizontal="center" vertical="center"/>
    </xf>
    <xf numFmtId="38" fontId="4" fillId="2" borderId="6" xfId="1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8" fontId="4" fillId="2" borderId="2" xfId="17" applyFont="1" applyFill="1" applyBorder="1" applyAlignment="1">
      <alignment horizontal="center" vertical="center" wrapText="1"/>
    </xf>
    <xf numFmtId="38" fontId="4" fillId="2" borderId="21" xfId="17" applyFont="1" applyFill="1" applyBorder="1" applyAlignment="1">
      <alignment horizontal="center" vertical="center"/>
    </xf>
    <xf numFmtId="38" fontId="5" fillId="2" borderId="10" xfId="17" applyFont="1" applyFill="1" applyBorder="1" applyAlignment="1">
      <alignment horizontal="center" vertical="center"/>
    </xf>
    <xf numFmtId="38" fontId="5" fillId="2" borderId="12" xfId="17" applyFont="1" applyFill="1" applyBorder="1" applyAlignment="1">
      <alignment horizontal="center" vertical="center"/>
    </xf>
    <xf numFmtId="38" fontId="4" fillId="2" borderId="23" xfId="17" applyFont="1" applyFill="1" applyBorder="1" applyAlignment="1">
      <alignment horizontal="center" vertical="center"/>
    </xf>
    <xf numFmtId="38" fontId="4" fillId="2" borderId="29" xfId="17" applyFont="1" applyFill="1" applyBorder="1" applyAlignment="1">
      <alignment horizontal="center" vertical="center"/>
    </xf>
    <xf numFmtId="38" fontId="4" fillId="2" borderId="11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3" xfId="17" applyFont="1" applyFill="1" applyBorder="1" applyAlignment="1">
      <alignment horizontal="center" vertical="center" wrapText="1"/>
    </xf>
    <xf numFmtId="38" fontId="4" fillId="2" borderId="28" xfId="17" applyFont="1" applyFill="1" applyBorder="1" applyAlignment="1">
      <alignment horizontal="center" vertical="center" wrapText="1"/>
    </xf>
    <xf numFmtId="38" fontId="4" fillId="2" borderId="23" xfId="17" applyFont="1" applyFill="1" applyBorder="1" applyAlignment="1">
      <alignment horizontal="center" vertical="center" wrapText="1"/>
    </xf>
    <xf numFmtId="38" fontId="4" fillId="2" borderId="1" xfId="17" applyFont="1" applyFill="1" applyBorder="1" applyAlignment="1">
      <alignment horizontal="center" vertical="center" wrapText="1"/>
    </xf>
    <xf numFmtId="38" fontId="4" fillId="2" borderId="7" xfId="17" applyFont="1" applyFill="1" applyBorder="1" applyAlignment="1">
      <alignment horizontal="center" vertical="center" wrapText="1"/>
    </xf>
    <xf numFmtId="38" fontId="4" fillId="2" borderId="8" xfId="17" applyFont="1" applyFill="1" applyBorder="1" applyAlignment="1">
      <alignment horizontal="center" vertical="center" wrapText="1"/>
    </xf>
    <xf numFmtId="38" fontId="4" fillId="2" borderId="20" xfId="17" applyFont="1" applyFill="1" applyBorder="1" applyAlignment="1">
      <alignment horizontal="center" vertical="center" wrapText="1"/>
    </xf>
    <xf numFmtId="38" fontId="4" fillId="2" borderId="14" xfId="17" applyFont="1" applyFill="1" applyBorder="1" applyAlignment="1">
      <alignment horizontal="center" vertical="center" wrapText="1"/>
    </xf>
    <xf numFmtId="38" fontId="4" fillId="2" borderId="1" xfId="17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4" fillId="2" borderId="19" xfId="17" applyFont="1" applyFill="1" applyBorder="1" applyAlignment="1">
      <alignment horizontal="center" vertical="center" wrapText="1"/>
    </xf>
    <xf numFmtId="38" fontId="4" fillId="2" borderId="12" xfId="17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4" fillId="2" borderId="21" xfId="17" applyFont="1" applyFill="1" applyBorder="1" applyAlignment="1">
      <alignment horizontal="center" vertical="center" wrapText="1"/>
    </xf>
    <xf numFmtId="38" fontId="4" fillId="2" borderId="22" xfId="17" applyFont="1" applyFill="1" applyBorder="1" applyAlignment="1">
      <alignment horizontal="center" vertical="center" wrapText="1"/>
    </xf>
    <xf numFmtId="38" fontId="4" fillId="2" borderId="29" xfId="17" applyFont="1" applyFill="1" applyBorder="1" applyAlignment="1">
      <alignment horizontal="center" vertical="center" wrapText="1"/>
    </xf>
    <xf numFmtId="38" fontId="4" fillId="2" borderId="11" xfId="17" applyFont="1" applyFill="1" applyBorder="1" applyAlignment="1">
      <alignment horizontal="center" vertical="center" wrapText="1"/>
    </xf>
    <xf numFmtId="38" fontId="4" fillId="2" borderId="5" xfId="17" applyFont="1" applyFill="1" applyBorder="1" applyAlignment="1">
      <alignment horizontal="center" vertical="center" wrapText="1"/>
    </xf>
    <xf numFmtId="38" fontId="4" fillId="2" borderId="4" xfId="17" applyFont="1" applyFill="1" applyBorder="1" applyAlignment="1">
      <alignment horizontal="center" vertical="center" wrapText="1"/>
    </xf>
    <xf numFmtId="38" fontId="4" fillId="2" borderId="24" xfId="17" applyFont="1" applyFill="1" applyBorder="1" applyAlignment="1">
      <alignment horizontal="center" vertical="center" wrapText="1"/>
    </xf>
    <xf numFmtId="0" fontId="4" fillId="2" borderId="1" xfId="29" applyFont="1" applyFill="1" applyBorder="1" applyAlignment="1">
      <alignment horizontal="center" vertical="center" wrapText="1"/>
      <protection/>
    </xf>
    <xf numFmtId="0" fontId="4" fillId="2" borderId="24" xfId="29" applyFont="1" applyFill="1" applyBorder="1" applyAlignment="1">
      <alignment horizontal="center" vertical="center" wrapText="1"/>
      <protection/>
    </xf>
    <xf numFmtId="0" fontId="4" fillId="2" borderId="12" xfId="29" applyFont="1" applyFill="1" applyBorder="1" applyAlignment="1">
      <alignment horizontal="center" vertical="center" wrapText="1"/>
      <protection/>
    </xf>
    <xf numFmtId="0" fontId="4" fillId="2" borderId="28" xfId="29" applyFont="1" applyFill="1" applyBorder="1" applyAlignment="1">
      <alignment horizontal="center" vertical="center" wrapText="1"/>
      <protection/>
    </xf>
    <xf numFmtId="0" fontId="4" fillId="2" borderId="9" xfId="29" applyFont="1" applyFill="1" applyBorder="1" applyAlignment="1">
      <alignment horizontal="center" vertical="center" wrapText="1"/>
      <protection/>
    </xf>
    <xf numFmtId="0" fontId="4" fillId="2" borderId="13" xfId="29" applyFont="1" applyFill="1" applyBorder="1" applyAlignment="1">
      <alignment horizontal="center" vertical="center" wrapText="1"/>
      <protection/>
    </xf>
    <xf numFmtId="38" fontId="4" fillId="2" borderId="9" xfId="17" applyFont="1" applyFill="1" applyBorder="1" applyAlignment="1">
      <alignment horizontal="center" vertical="center" wrapText="1"/>
    </xf>
    <xf numFmtId="38" fontId="4" fillId="2" borderId="13" xfId="17" applyFont="1" applyFill="1" applyBorder="1" applyAlignment="1">
      <alignment horizontal="center" vertical="center" wrapText="1"/>
    </xf>
    <xf numFmtId="0" fontId="4" fillId="2" borderId="28" xfId="29" applyFont="1" applyFill="1" applyBorder="1" applyAlignment="1">
      <alignment horizontal="center" vertical="center"/>
      <protection/>
    </xf>
    <xf numFmtId="0" fontId="4" fillId="2" borderId="9" xfId="29" applyFont="1" applyFill="1" applyBorder="1" applyAlignment="1">
      <alignment horizontal="center" vertical="center"/>
      <protection/>
    </xf>
    <xf numFmtId="0" fontId="4" fillId="2" borderId="13" xfId="29" applyFont="1" applyFill="1" applyBorder="1" applyAlignment="1">
      <alignment horizontal="center" vertical="center"/>
      <protection/>
    </xf>
    <xf numFmtId="38" fontId="4" fillId="2" borderId="0" xfId="17" applyFont="1" applyFill="1" applyBorder="1" applyAlignment="1">
      <alignment horizontal="center" vertical="center" wrapText="1"/>
    </xf>
    <xf numFmtId="38" fontId="4" fillId="2" borderId="15" xfId="17" applyFont="1" applyFill="1" applyBorder="1" applyAlignment="1">
      <alignment horizontal="center" vertical="center" wrapText="1"/>
    </xf>
    <xf numFmtId="0" fontId="4" fillId="2" borderId="10" xfId="29" applyFont="1" applyFill="1" applyBorder="1" applyAlignment="1">
      <alignment horizontal="center" vertical="center" wrapText="1"/>
      <protection/>
    </xf>
    <xf numFmtId="0" fontId="4" fillId="2" borderId="24" xfId="29" applyFont="1" applyFill="1" applyBorder="1" applyAlignment="1">
      <alignment horizontal="center" vertical="center"/>
      <protection/>
    </xf>
    <xf numFmtId="0" fontId="4" fillId="2" borderId="12" xfId="29" applyFont="1" applyFill="1" applyBorder="1" applyAlignment="1">
      <alignment horizontal="center" vertical="center"/>
      <protection/>
    </xf>
    <xf numFmtId="0" fontId="4" fillId="2" borderId="10" xfId="29" applyFont="1" applyFill="1" applyBorder="1" applyAlignment="1">
      <alignment horizontal="center" vertical="center"/>
      <protection/>
    </xf>
    <xf numFmtId="0" fontId="4" fillId="2" borderId="3" xfId="29" applyFont="1" applyFill="1" applyBorder="1" applyAlignment="1">
      <alignment horizontal="center" vertical="center"/>
      <protection/>
    </xf>
    <xf numFmtId="0" fontId="4" fillId="2" borderId="19" xfId="29" applyFont="1" applyFill="1" applyBorder="1" applyAlignment="1">
      <alignment horizontal="center" vertical="center"/>
      <protection/>
    </xf>
    <xf numFmtId="0" fontId="4" fillId="2" borderId="2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97" fontId="4" fillId="2" borderId="1" xfId="17" applyNumberFormat="1" applyFont="1" applyFill="1" applyBorder="1" applyAlignment="1">
      <alignment horizontal="center" vertical="center" wrapText="1"/>
    </xf>
    <xf numFmtId="197" fontId="4" fillId="2" borderId="24" xfId="17" applyNumberFormat="1" applyFont="1" applyFill="1" applyBorder="1" applyAlignment="1">
      <alignment horizontal="center" vertical="center" wrapText="1"/>
    </xf>
    <xf numFmtId="197" fontId="4" fillId="2" borderId="22" xfId="17" applyNumberFormat="1" applyFont="1" applyFill="1" applyBorder="1" applyAlignment="1">
      <alignment horizontal="center" vertical="center" wrapText="1"/>
    </xf>
    <xf numFmtId="197" fontId="4" fillId="2" borderId="11" xfId="17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8" fontId="4" fillId="2" borderId="22" xfId="17" applyFont="1" applyFill="1" applyBorder="1" applyAlignment="1">
      <alignment horizontal="center" vertical="center" wrapText="1" shrinkToFit="1"/>
    </xf>
    <xf numFmtId="38" fontId="4" fillId="2" borderId="11" xfId="17" applyFont="1" applyFill="1" applyBorder="1" applyAlignment="1">
      <alignment horizontal="center" vertical="center" wrapText="1" shrinkToFit="1"/>
    </xf>
    <xf numFmtId="38" fontId="4" fillId="2" borderId="11" xfId="17" applyFont="1" applyFill="1" applyBorder="1" applyAlignment="1">
      <alignment horizontal="center" vertical="center" shrinkToFit="1"/>
    </xf>
    <xf numFmtId="38" fontId="4" fillId="2" borderId="5" xfId="17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49" fontId="8" fillId="2" borderId="2" xfId="28" applyNumberFormat="1" applyFont="1" applyFill="1" applyBorder="1" applyAlignment="1">
      <alignment horizontal="center" vertical="center" wrapText="1"/>
      <protection/>
    </xf>
    <xf numFmtId="49" fontId="8" fillId="2" borderId="12" xfId="28" applyNumberFormat="1" applyFont="1" applyFill="1" applyBorder="1" applyAlignment="1">
      <alignment horizontal="center" vertical="center" wrapText="1"/>
      <protection/>
    </xf>
    <xf numFmtId="49" fontId="8" fillId="2" borderId="6" xfId="28" applyNumberFormat="1" applyFont="1" applyFill="1" applyBorder="1" applyAlignment="1">
      <alignment horizontal="center" vertical="center" wrapText="1"/>
      <protection/>
    </xf>
    <xf numFmtId="49" fontId="8" fillId="2" borderId="3" xfId="28" applyNumberFormat="1" applyFont="1" applyFill="1" applyBorder="1" applyAlignment="1">
      <alignment horizontal="center" vertical="center" wrapText="1"/>
      <protection/>
    </xf>
    <xf numFmtId="49" fontId="8" fillId="2" borderId="13" xfId="28" applyNumberFormat="1" applyFont="1" applyFill="1" applyBorder="1" applyAlignment="1">
      <alignment horizontal="center" vertical="center" wrapText="1"/>
      <protection/>
    </xf>
    <xf numFmtId="49" fontId="8" fillId="2" borderId="0" xfId="28" applyNumberFormat="1" applyFont="1" applyFill="1" applyBorder="1" applyAlignment="1">
      <alignment horizontal="distributed" vertical="center"/>
      <protection/>
    </xf>
    <xf numFmtId="49" fontId="8" fillId="2" borderId="11" xfId="28" applyNumberFormat="1" applyFont="1" applyFill="1" applyBorder="1" applyAlignment="1">
      <alignment horizontal="distributed" vertical="center"/>
      <protection/>
    </xf>
    <xf numFmtId="49" fontId="8" fillId="2" borderId="4" xfId="28" applyNumberFormat="1" applyFont="1" applyFill="1" applyBorder="1" applyAlignment="1">
      <alignment horizontal="center" vertical="center"/>
      <protection/>
    </xf>
    <xf numFmtId="49" fontId="8" fillId="2" borderId="2" xfId="28" applyNumberFormat="1" applyFont="1" applyFill="1" applyBorder="1" applyAlignment="1">
      <alignment horizontal="center" vertical="center"/>
      <protection/>
    </xf>
    <xf numFmtId="49" fontId="8" fillId="2" borderId="5" xfId="28" applyNumberFormat="1" applyFont="1" applyFill="1" applyBorder="1" applyAlignment="1">
      <alignment horizontal="center" vertical="center"/>
      <protection/>
    </xf>
    <xf numFmtId="49" fontId="8" fillId="2" borderId="12" xfId="28" applyNumberFormat="1" applyFont="1" applyFill="1" applyBorder="1" applyAlignment="1">
      <alignment horizontal="center" vertical="center"/>
      <protection/>
    </xf>
    <xf numFmtId="49" fontId="8" fillId="2" borderId="21" xfId="28" applyNumberFormat="1" applyFont="1" applyFill="1" applyBorder="1" applyAlignment="1">
      <alignment horizontal="center" vertical="center"/>
      <protection/>
    </xf>
    <xf numFmtId="49" fontId="8" fillId="2" borderId="6" xfId="28" applyNumberFormat="1" applyFont="1" applyFill="1" applyBorder="1" applyAlignment="1">
      <alignment horizontal="center" vertical="center"/>
      <protection/>
    </xf>
    <xf numFmtId="49" fontId="8" fillId="2" borderId="7" xfId="28" applyNumberFormat="1" applyFont="1" applyFill="1" applyBorder="1" applyAlignment="1">
      <alignment horizontal="center" vertical="center"/>
      <protection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8" fillId="2" borderId="28" xfId="28" applyNumberFormat="1" applyFont="1" applyFill="1" applyBorder="1" applyAlignment="1">
      <alignment horizontal="center" vertical="center" wrapText="1"/>
      <protection/>
    </xf>
    <xf numFmtId="0" fontId="4" fillId="2" borderId="23" xfId="0" applyFont="1" applyFill="1" applyBorder="1" applyAlignment="1">
      <alignment vertical="center"/>
    </xf>
    <xf numFmtId="49" fontId="8" fillId="2" borderId="1" xfId="28" applyNumberFormat="1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8" fillId="2" borderId="23" xfId="28" applyNumberFormat="1" applyFont="1" applyFill="1" applyBorder="1" applyAlignment="1">
      <alignment horizontal="center" vertical="center" wrapText="1"/>
      <protection/>
    </xf>
    <xf numFmtId="49" fontId="8" fillId="2" borderId="29" xfId="28" applyNumberFormat="1" applyFont="1" applyFill="1" applyBorder="1" applyAlignment="1">
      <alignment horizontal="center" vertical="center" wrapText="1"/>
      <protection/>
    </xf>
    <xf numFmtId="49" fontId="8" fillId="2" borderId="8" xfId="28" applyNumberFormat="1" applyFont="1" applyFill="1" applyBorder="1" applyAlignment="1">
      <alignment horizontal="center" vertical="center" wrapText="1"/>
      <protection/>
    </xf>
    <xf numFmtId="49" fontId="13" fillId="2" borderId="0" xfId="28" applyNumberFormat="1" applyFont="1" applyFill="1" applyBorder="1" applyAlignment="1">
      <alignment vertical="center" wrapText="1"/>
      <protection/>
    </xf>
    <xf numFmtId="0" fontId="5" fillId="2" borderId="11" xfId="0" applyFont="1" applyFill="1" applyBorder="1" applyAlignment="1">
      <alignment vertical="center" wrapText="1"/>
    </xf>
    <xf numFmtId="49" fontId="13" fillId="2" borderId="0" xfId="28" applyNumberFormat="1" applyFont="1" applyFill="1" applyBorder="1" applyAlignment="1">
      <alignment vertical="center" shrinkToFit="1"/>
      <protection/>
    </xf>
    <xf numFmtId="0" fontId="5" fillId="2" borderId="11" xfId="0" applyFont="1" applyFill="1" applyBorder="1" applyAlignment="1">
      <alignment vertical="center" shrinkToFit="1"/>
    </xf>
    <xf numFmtId="49" fontId="13" fillId="2" borderId="14" xfId="28" applyNumberFormat="1" applyFont="1" applyFill="1" applyBorder="1" applyAlignment="1">
      <alignment vertical="center" wrapText="1"/>
      <protection/>
    </xf>
    <xf numFmtId="188" fontId="13" fillId="2" borderId="8" xfId="28" applyNumberFormat="1" applyFont="1" applyFill="1" applyBorder="1" applyAlignment="1">
      <alignment vertical="center"/>
      <protection/>
    </xf>
    <xf numFmtId="0" fontId="5" fillId="2" borderId="9" xfId="0" applyFont="1" applyFill="1" applyBorder="1" applyAlignment="1">
      <alignment vertical="center"/>
    </xf>
    <xf numFmtId="49" fontId="8" fillId="2" borderId="0" xfId="28" applyNumberFormat="1" applyFont="1" applyFill="1" applyBorder="1" applyAlignment="1">
      <alignment horizontal="center" vertical="center"/>
      <protection/>
    </xf>
    <xf numFmtId="49" fontId="8" fillId="2" borderId="11" xfId="28" applyNumberFormat="1" applyFont="1" applyFill="1" applyBorder="1" applyAlignment="1">
      <alignment horizontal="center" vertical="center"/>
      <protection/>
    </xf>
    <xf numFmtId="188" fontId="13" fillId="2" borderId="14" xfId="28" applyNumberFormat="1" applyFont="1" applyFill="1" applyBorder="1" applyAlignment="1">
      <alignment vertical="center"/>
      <protection/>
    </xf>
    <xf numFmtId="0" fontId="5" fillId="2" borderId="0" xfId="0" applyFont="1" applyFill="1" applyAlignment="1">
      <alignment vertical="center"/>
    </xf>
    <xf numFmtId="188" fontId="13" fillId="2" borderId="22" xfId="28" applyNumberFormat="1" applyFont="1" applyFill="1" applyBorder="1" applyAlignment="1">
      <alignment vertical="center"/>
      <protection/>
    </xf>
    <xf numFmtId="49" fontId="8" fillId="2" borderId="9" xfId="28" applyNumberFormat="1" applyFont="1" applyFill="1" applyBorder="1" applyAlignment="1">
      <alignment horizontal="center" vertical="center"/>
      <protection/>
    </xf>
    <xf numFmtId="49" fontId="8" fillId="2" borderId="9" xfId="28" applyNumberFormat="1" applyFont="1" applyFill="1" applyBorder="1" applyAlignment="1">
      <alignment horizontal="right" vertical="center"/>
      <protection/>
    </xf>
    <xf numFmtId="0" fontId="4" fillId="2" borderId="11" xfId="0" applyFont="1" applyFill="1" applyBorder="1" applyAlignment="1">
      <alignment horizontal="right" vertical="center"/>
    </xf>
    <xf numFmtId="49" fontId="8" fillId="2" borderId="11" xfId="28" applyNumberFormat="1" applyFont="1" applyFill="1" applyBorder="1" applyAlignment="1">
      <alignment horizontal="right" vertical="center"/>
      <protection/>
    </xf>
    <xf numFmtId="49" fontId="8" fillId="2" borderId="0" xfId="28" applyNumberFormat="1" applyFont="1" applyFill="1" applyBorder="1" applyAlignment="1">
      <alignment vertical="center"/>
      <protection/>
    </xf>
    <xf numFmtId="49" fontId="13" fillId="2" borderId="0" xfId="28" applyNumberFormat="1" applyFont="1" applyFill="1" applyBorder="1" applyAlignment="1">
      <alignment vertical="center"/>
      <protection/>
    </xf>
    <xf numFmtId="49" fontId="13" fillId="2" borderId="11" xfId="28" applyNumberFormat="1" applyFont="1" applyFill="1" applyBorder="1" applyAlignment="1">
      <alignment vertical="center"/>
      <protection/>
    </xf>
    <xf numFmtId="49" fontId="8" fillId="2" borderId="0" xfId="28" applyNumberFormat="1" applyFont="1" applyFill="1" applyBorder="1" applyAlignment="1">
      <alignment horizontal="right" vertical="center"/>
      <protection/>
    </xf>
    <xf numFmtId="49" fontId="8" fillId="2" borderId="3" xfId="28" applyNumberFormat="1" applyFont="1" applyFill="1" applyBorder="1" applyAlignment="1">
      <alignment horizontal="center" vertical="center"/>
      <protection/>
    </xf>
    <xf numFmtId="49" fontId="8" fillId="2" borderId="9" xfId="28" applyNumberFormat="1" applyFont="1" applyFill="1" applyBorder="1" applyAlignment="1">
      <alignment horizontal="left" vertical="center"/>
      <protection/>
    </xf>
    <xf numFmtId="49" fontId="8" fillId="2" borderId="11" xfId="28" applyNumberFormat="1" applyFont="1" applyFill="1" applyBorder="1" applyAlignment="1">
      <alignment horizontal="left" vertical="center"/>
      <protection/>
    </xf>
    <xf numFmtId="49" fontId="8" fillId="2" borderId="19" xfId="28" applyNumberFormat="1" applyFont="1" applyFill="1" applyBorder="1" applyAlignment="1">
      <alignment horizontal="center" vertical="center"/>
      <protection/>
    </xf>
    <xf numFmtId="49" fontId="8" fillId="2" borderId="9" xfId="28" applyNumberFormat="1" applyFont="1" applyFill="1" applyBorder="1" applyAlignment="1">
      <alignment vertical="center"/>
      <protection/>
    </xf>
    <xf numFmtId="49" fontId="13" fillId="2" borderId="11" xfId="28" applyNumberFormat="1" applyFont="1" applyFill="1" applyBorder="1" applyAlignment="1">
      <alignment vertical="center" wrapText="1"/>
      <protection/>
    </xf>
    <xf numFmtId="182" fontId="13" fillId="2" borderId="0" xfId="28" applyNumberFormat="1" applyFont="1" applyFill="1" applyBorder="1" applyAlignment="1">
      <alignment horizontal="right" vertical="center"/>
      <protection/>
    </xf>
    <xf numFmtId="182" fontId="13" fillId="2" borderId="11" xfId="28" applyNumberFormat="1" applyFont="1" applyFill="1" applyBorder="1" applyAlignment="1">
      <alignment horizontal="right" vertical="center"/>
      <protection/>
    </xf>
    <xf numFmtId="182" fontId="8" fillId="2" borderId="0" xfId="28" applyNumberFormat="1" applyFont="1" applyFill="1" applyBorder="1" applyAlignment="1">
      <alignment vertical="center"/>
      <protection/>
    </xf>
    <xf numFmtId="182" fontId="8" fillId="2" borderId="11" xfId="28" applyNumberFormat="1" applyFont="1" applyFill="1" applyBorder="1" applyAlignment="1">
      <alignment vertical="center"/>
      <protection/>
    </xf>
    <xf numFmtId="49" fontId="13" fillId="2" borderId="9" xfId="28" applyNumberFormat="1" applyFont="1" applyFill="1" applyBorder="1" applyAlignment="1">
      <alignment vertical="center"/>
      <protection/>
    </xf>
    <xf numFmtId="49" fontId="8" fillId="2" borderId="15" xfId="28" applyNumberFormat="1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8" fillId="2" borderId="7" xfId="28" applyNumberFormat="1" applyFont="1" applyFill="1" applyBorder="1" applyAlignment="1">
      <alignment horizontal="center" vertical="center" wrapText="1"/>
      <protection/>
    </xf>
    <xf numFmtId="0" fontId="4" fillId="2" borderId="16" xfId="0" applyFont="1" applyFill="1" applyBorder="1" applyAlignment="1">
      <alignment horizontal="right" vertic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土地・気象" xfId="21"/>
    <cellStyle name="標準_03_08配偶関係" xfId="22"/>
    <cellStyle name="標準_03_09世帯の種類" xfId="23"/>
    <cellStyle name="標準_03_10世帯の家族類型" xfId="24"/>
    <cellStyle name="標準_03_11住居の種類の推移" xfId="25"/>
    <cellStyle name="標準_03_12住居の種類" xfId="26"/>
    <cellStyle name="標準_03_13住宅の建て方" xfId="27"/>
    <cellStyle name="標準_JB16" xfId="28"/>
    <cellStyle name="標準_Sheet1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5.625" style="468" customWidth="1"/>
    <col min="2" max="2" width="5.625" style="471" customWidth="1"/>
    <col min="3" max="3" width="2.625" style="468" customWidth="1"/>
    <col min="4" max="4" width="70.625" style="468" customWidth="1"/>
    <col min="5" max="16384" width="10.625" style="468" customWidth="1"/>
  </cols>
  <sheetData>
    <row r="1" spans="3:6" ht="19.5" customHeight="1">
      <c r="C1" s="522"/>
      <c r="D1" s="521" t="s">
        <v>756</v>
      </c>
      <c r="E1" s="522"/>
      <c r="F1" s="522"/>
    </row>
    <row r="2" spans="1:42" ht="19.5" customHeight="1">
      <c r="A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</row>
    <row r="3" spans="1:42" ht="19.5" customHeight="1">
      <c r="A3" s="472"/>
      <c r="B3" s="473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5"/>
      <c r="AN3" s="475"/>
      <c r="AO3" s="474"/>
      <c r="AP3" s="474"/>
    </row>
    <row r="4" spans="2:44" ht="19.5" customHeight="1">
      <c r="B4" s="470">
        <v>3</v>
      </c>
      <c r="C4" s="470"/>
      <c r="D4" s="476" t="s">
        <v>755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7"/>
      <c r="AP4" s="477"/>
      <c r="AQ4" s="476"/>
      <c r="AR4" s="476"/>
    </row>
    <row r="5" spans="2:44" ht="19.5" customHeight="1">
      <c r="B5" s="470"/>
      <c r="C5" s="470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7"/>
      <c r="AP5" s="477"/>
      <c r="AQ5" s="476"/>
      <c r="AR5" s="476"/>
    </row>
    <row r="6" spans="1:42" ht="19.5" customHeight="1">
      <c r="A6" s="472" t="s">
        <v>754</v>
      </c>
      <c r="B6" s="478">
        <v>1</v>
      </c>
      <c r="C6" s="474"/>
      <c r="D6" s="478" t="s">
        <v>759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5" t="s">
        <v>760</v>
      </c>
      <c r="AN6" s="475" t="s">
        <v>761</v>
      </c>
      <c r="AO6" s="474"/>
      <c r="AP6" s="474"/>
    </row>
    <row r="7" spans="1:42" ht="19.5" customHeight="1">
      <c r="A7" s="472" t="s">
        <v>754</v>
      </c>
      <c r="B7" s="478">
        <v>2</v>
      </c>
      <c r="C7" s="474"/>
      <c r="D7" s="478" t="s">
        <v>762</v>
      </c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5" t="s">
        <v>763</v>
      </c>
      <c r="AN7" s="475" t="s">
        <v>764</v>
      </c>
      <c r="AO7" s="474"/>
      <c r="AP7" s="474"/>
    </row>
    <row r="8" spans="1:42" ht="19.5" customHeight="1">
      <c r="A8" s="472" t="s">
        <v>754</v>
      </c>
      <c r="B8" s="478">
        <v>3</v>
      </c>
      <c r="C8" s="474"/>
      <c r="D8" s="478" t="s">
        <v>765</v>
      </c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5" t="s">
        <v>766</v>
      </c>
      <c r="AN8" s="475" t="s">
        <v>767</v>
      </c>
      <c r="AO8" s="474"/>
      <c r="AP8" s="474"/>
    </row>
    <row r="9" spans="1:42" ht="19.5" customHeight="1">
      <c r="A9" s="472" t="s">
        <v>754</v>
      </c>
      <c r="B9" s="478">
        <v>4</v>
      </c>
      <c r="C9" s="474"/>
      <c r="D9" s="478" t="s">
        <v>768</v>
      </c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5" t="s">
        <v>769</v>
      </c>
      <c r="AN9" s="475" t="s">
        <v>770</v>
      </c>
      <c r="AO9" s="474"/>
      <c r="AP9" s="474"/>
    </row>
    <row r="10" spans="1:42" ht="19.5" customHeight="1">
      <c r="A10" s="472" t="s">
        <v>754</v>
      </c>
      <c r="B10" s="478">
        <v>5</v>
      </c>
      <c r="C10" s="474"/>
      <c r="D10" s="478" t="s">
        <v>771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5" t="s">
        <v>769</v>
      </c>
      <c r="AN10" s="475" t="s">
        <v>772</v>
      </c>
      <c r="AO10" s="474"/>
      <c r="AP10" s="474"/>
    </row>
    <row r="11" spans="1:42" ht="19.5" customHeight="1">
      <c r="A11" s="472" t="s">
        <v>754</v>
      </c>
      <c r="B11" s="478">
        <v>6</v>
      </c>
      <c r="C11" s="474"/>
      <c r="D11" s="478" t="s">
        <v>773</v>
      </c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5" t="s">
        <v>774</v>
      </c>
      <c r="AN11" s="475" t="s">
        <v>775</v>
      </c>
      <c r="AO11" s="474"/>
      <c r="AP11" s="474"/>
    </row>
    <row r="12" spans="1:42" ht="19.5" customHeight="1">
      <c r="A12" s="472" t="s">
        <v>754</v>
      </c>
      <c r="B12" s="478">
        <v>7</v>
      </c>
      <c r="C12" s="474"/>
      <c r="D12" s="478" t="s">
        <v>776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5" t="s">
        <v>777</v>
      </c>
      <c r="AN12" s="475" t="s">
        <v>778</v>
      </c>
      <c r="AO12" s="474"/>
      <c r="AP12" s="474"/>
    </row>
    <row r="13" spans="1:42" ht="19.5" customHeight="1">
      <c r="A13" s="472" t="s">
        <v>754</v>
      </c>
      <c r="B13" s="478">
        <v>8</v>
      </c>
      <c r="C13" s="474"/>
      <c r="D13" s="478" t="s">
        <v>779</v>
      </c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5" t="s">
        <v>780</v>
      </c>
      <c r="AN13" s="475" t="s">
        <v>781</v>
      </c>
      <c r="AO13" s="474"/>
      <c r="AP13" s="474"/>
    </row>
    <row r="14" spans="1:42" ht="19.5" customHeight="1">
      <c r="A14" s="472" t="s">
        <v>754</v>
      </c>
      <c r="B14" s="478">
        <v>9</v>
      </c>
      <c r="C14" s="474"/>
      <c r="D14" s="478" t="s">
        <v>782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5" t="s">
        <v>783</v>
      </c>
      <c r="AN14" s="475" t="s">
        <v>758</v>
      </c>
      <c r="AO14" s="474"/>
      <c r="AP14" s="474"/>
    </row>
    <row r="15" spans="1:42" ht="19.5" customHeight="1">
      <c r="A15" s="472" t="s">
        <v>754</v>
      </c>
      <c r="B15" s="478">
        <v>10</v>
      </c>
      <c r="C15" s="474"/>
      <c r="D15" s="478" t="s">
        <v>784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5" t="s">
        <v>785</v>
      </c>
      <c r="AN15" s="475" t="s">
        <v>786</v>
      </c>
      <c r="AO15" s="474"/>
      <c r="AP15" s="474"/>
    </row>
    <row r="16" spans="1:42" ht="19.5" customHeight="1">
      <c r="A16" s="472" t="s">
        <v>754</v>
      </c>
      <c r="B16" s="478">
        <v>11</v>
      </c>
      <c r="C16" s="474"/>
      <c r="D16" s="478" t="s">
        <v>787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5" t="s">
        <v>788</v>
      </c>
      <c r="AN16" s="475" t="s">
        <v>789</v>
      </c>
      <c r="AO16" s="474"/>
      <c r="AP16" s="474"/>
    </row>
    <row r="17" spans="1:42" ht="19.5" customHeight="1">
      <c r="A17" s="472" t="s">
        <v>754</v>
      </c>
      <c r="B17" s="478">
        <v>12</v>
      </c>
      <c r="C17" s="474"/>
      <c r="D17" s="478" t="s">
        <v>0</v>
      </c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5" t="s">
        <v>788</v>
      </c>
      <c r="AN17" s="475" t="s">
        <v>789</v>
      </c>
      <c r="AO17" s="474"/>
      <c r="AP17" s="474"/>
    </row>
    <row r="18" spans="1:42" ht="19.5" customHeight="1">
      <c r="A18" s="472" t="s">
        <v>754</v>
      </c>
      <c r="B18" s="478">
        <v>13</v>
      </c>
      <c r="C18" s="474"/>
      <c r="D18" s="478" t="s">
        <v>1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5" t="s">
        <v>2</v>
      </c>
      <c r="AN18" s="475" t="s">
        <v>3</v>
      </c>
      <c r="AO18" s="474"/>
      <c r="AP18" s="474"/>
    </row>
    <row r="19" spans="1:42" ht="19.5" customHeight="1">
      <c r="A19" s="472" t="s">
        <v>754</v>
      </c>
      <c r="B19" s="478">
        <v>14</v>
      </c>
      <c r="C19" s="474"/>
      <c r="D19" s="478" t="s">
        <v>4</v>
      </c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5" t="s">
        <v>5</v>
      </c>
      <c r="AN19" s="475" t="s">
        <v>6</v>
      </c>
      <c r="AO19" s="474"/>
      <c r="AP19" s="474"/>
    </row>
    <row r="20" spans="1:42" ht="19.5" customHeight="1">
      <c r="A20" s="472" t="s">
        <v>754</v>
      </c>
      <c r="B20" s="478">
        <v>15</v>
      </c>
      <c r="C20" s="474"/>
      <c r="D20" s="478" t="s">
        <v>7</v>
      </c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5" t="s">
        <v>783</v>
      </c>
      <c r="AN20" s="475" t="s">
        <v>763</v>
      </c>
      <c r="AO20" s="474"/>
      <c r="AP20" s="474"/>
    </row>
    <row r="21" spans="1:42" ht="19.5" customHeight="1">
      <c r="A21" s="472" t="s">
        <v>754</v>
      </c>
      <c r="B21" s="478">
        <v>16</v>
      </c>
      <c r="C21" s="474"/>
      <c r="D21" s="478" t="s">
        <v>8</v>
      </c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5" t="s">
        <v>9</v>
      </c>
      <c r="AN21" s="475" t="s">
        <v>10</v>
      </c>
      <c r="AO21" s="474"/>
      <c r="AP21" s="474"/>
    </row>
    <row r="22" spans="1:42" ht="19.5" customHeight="1">
      <c r="A22" s="472" t="s">
        <v>754</v>
      </c>
      <c r="B22" s="478">
        <v>17</v>
      </c>
      <c r="C22" s="474"/>
      <c r="D22" s="478" t="s">
        <v>11</v>
      </c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5" t="s">
        <v>783</v>
      </c>
      <c r="AN22" s="475" t="s">
        <v>783</v>
      </c>
      <c r="AO22" s="474"/>
      <c r="AP22" s="474"/>
    </row>
    <row r="23" spans="1:42" ht="19.5" customHeight="1">
      <c r="A23" s="472" t="s">
        <v>754</v>
      </c>
      <c r="B23" s="478">
        <v>18</v>
      </c>
      <c r="C23" s="474"/>
      <c r="D23" s="478" t="s">
        <v>12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5" t="s">
        <v>783</v>
      </c>
      <c r="AN23" s="475" t="s">
        <v>13</v>
      </c>
      <c r="AO23" s="474"/>
      <c r="AP23" s="474"/>
    </row>
    <row r="24" spans="1:42" ht="19.5" customHeight="1">
      <c r="A24" s="472" t="s">
        <v>754</v>
      </c>
      <c r="B24" s="478">
        <v>19</v>
      </c>
      <c r="C24" s="474"/>
      <c r="D24" s="478" t="s">
        <v>14</v>
      </c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5" t="s">
        <v>15</v>
      </c>
      <c r="AN24" s="475" t="s">
        <v>757</v>
      </c>
      <c r="AO24" s="474"/>
      <c r="AP24" s="474"/>
    </row>
    <row r="25" spans="1:42" ht="19.5" customHeight="1">
      <c r="A25" s="472" t="s">
        <v>754</v>
      </c>
      <c r="B25" s="478">
        <v>20</v>
      </c>
      <c r="C25" s="474"/>
      <c r="D25" s="478" t="s">
        <v>16</v>
      </c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5" t="s">
        <v>2</v>
      </c>
      <c r="AN25" s="475" t="s">
        <v>17</v>
      </c>
      <c r="AO25" s="474"/>
      <c r="AP25" s="474"/>
    </row>
    <row r="26" spans="1:42" ht="19.5" customHeight="1">
      <c r="A26" s="472" t="s">
        <v>754</v>
      </c>
      <c r="B26" s="478">
        <v>21</v>
      </c>
      <c r="C26" s="474"/>
      <c r="D26" s="478" t="s">
        <v>18</v>
      </c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5" t="s">
        <v>19</v>
      </c>
      <c r="AN26" s="475" t="s">
        <v>20</v>
      </c>
      <c r="AO26" s="474"/>
      <c r="AP26" s="474"/>
    </row>
    <row r="27" spans="1:42" ht="19.5" customHeight="1">
      <c r="A27" s="472" t="s">
        <v>754</v>
      </c>
      <c r="B27" s="478">
        <v>22</v>
      </c>
      <c r="C27" s="474"/>
      <c r="D27" s="478" t="s">
        <v>21</v>
      </c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5" t="s">
        <v>788</v>
      </c>
      <c r="AN27" s="475" t="s">
        <v>22</v>
      </c>
      <c r="AO27" s="474"/>
      <c r="AP27" s="474"/>
    </row>
    <row r="28" spans="1:42" ht="19.5" customHeight="1">
      <c r="A28" s="472" t="s">
        <v>754</v>
      </c>
      <c r="B28" s="478">
        <v>23</v>
      </c>
      <c r="C28" s="474"/>
      <c r="D28" s="478" t="s">
        <v>790</v>
      </c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5"/>
      <c r="AN28" s="475"/>
      <c r="AO28" s="474"/>
      <c r="AP28" s="474"/>
    </row>
    <row r="29" spans="1:42" ht="19.5" customHeight="1">
      <c r="A29" s="472" t="s">
        <v>754</v>
      </c>
      <c r="B29" s="478">
        <v>24</v>
      </c>
      <c r="C29" s="474"/>
      <c r="D29" s="478" t="s">
        <v>23</v>
      </c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5" t="s">
        <v>24</v>
      </c>
      <c r="AN29" s="475" t="s">
        <v>25</v>
      </c>
      <c r="AO29" s="474"/>
      <c r="AP29" s="474"/>
    </row>
    <row r="30" spans="1:42" ht="19.5" customHeight="1">
      <c r="A30" s="472" t="s">
        <v>754</v>
      </c>
      <c r="B30" s="478">
        <v>25</v>
      </c>
      <c r="C30" s="474"/>
      <c r="D30" s="478" t="s">
        <v>26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5" t="s">
        <v>24</v>
      </c>
      <c r="AN30" s="475" t="s">
        <v>27</v>
      </c>
      <c r="AO30" s="474"/>
      <c r="AP30" s="474"/>
    </row>
    <row r="31" spans="1:42" ht="19.5" customHeight="1">
      <c r="A31" s="472" t="s">
        <v>754</v>
      </c>
      <c r="B31" s="478">
        <v>26</v>
      </c>
      <c r="C31" s="474"/>
      <c r="D31" s="478" t="s">
        <v>28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5" t="s">
        <v>29</v>
      </c>
      <c r="AN31" s="475" t="s">
        <v>30</v>
      </c>
      <c r="AO31" s="474"/>
      <c r="AP31" s="474"/>
    </row>
    <row r="32" spans="1:42" ht="19.5" customHeight="1">
      <c r="A32" s="472" t="s">
        <v>754</v>
      </c>
      <c r="B32" s="478">
        <v>27</v>
      </c>
      <c r="C32" s="474"/>
      <c r="D32" s="478" t="s">
        <v>31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5" t="s">
        <v>29</v>
      </c>
      <c r="AN32" s="475" t="s">
        <v>32</v>
      </c>
      <c r="AO32" s="474"/>
      <c r="AP32" s="474"/>
    </row>
    <row r="33" spans="1:42" ht="19.5" customHeight="1">
      <c r="A33" s="472" t="s">
        <v>754</v>
      </c>
      <c r="B33" s="473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5"/>
      <c r="AN33" s="475"/>
      <c r="AO33" s="474"/>
      <c r="AP33" s="474"/>
    </row>
  </sheetData>
  <dataValidations count="2">
    <dataValidation allowBlank="1" showInputMessage="1" showErrorMessage="1" imeMode="off" sqref="B4:D5 B6:B65536 D1 B2:B3"/>
    <dataValidation allowBlank="1" showInputMessage="1" showErrorMessage="1" imeMode="hiragana" sqref="C2:C3 E4:E5 C6:C65536"/>
  </dataValidations>
  <hyperlinks>
    <hyperlink ref="B6" location="'1'!A1" tooltip="リンク先へ移動します。" display="'1'!A1"/>
    <hyperlink ref="D6" location="'1'!A1" tooltip="リンク先へ移動します。" display="'1'!A1"/>
    <hyperlink ref="B7" location="'2'!A1" tooltip="リンク先へ移動します。" display="'2'!A1"/>
    <hyperlink ref="D7" location="'2'!A1" tooltip="リンク先へ移動します。" display="'2'!A1"/>
    <hyperlink ref="B8" location="'3'!A1" tooltip="リンク先へ移動します。" display="'3'!A1"/>
    <hyperlink ref="D8" location="'3'!A1" tooltip="リンク先へ移動します。" display="'3'!A1"/>
    <hyperlink ref="B9" location="'4'!A1" tooltip="リンク先へ移動します。" display="'4'!A1"/>
    <hyperlink ref="D9" location="'4'!A1" tooltip="リンク先へ移動します。" display="'4'!A1"/>
    <hyperlink ref="B10" location="'5'!A1" tooltip="リンク先へ移動します。" display="'5'!A1"/>
    <hyperlink ref="D10" location="'5'!A1" tooltip="リンク先へ移動します。" display="'5'!A1"/>
    <hyperlink ref="B11" location="'6'!A1" tooltip="リンク先へ移動します。" display="'6'!A1"/>
    <hyperlink ref="D11" location="'6'!A1" tooltip="リンク先へ移動します。" display="'6'!A1"/>
    <hyperlink ref="B12" location="'7'!A1" tooltip="リンク先へ移動します。" display="'7'!A1"/>
    <hyperlink ref="D12" location="'7'!A1" tooltip="リンク先へ移動します。" display="'7'!A1"/>
    <hyperlink ref="B13" location="'8'!A1" tooltip="リンク先へ移動します。" display="'8'!A1"/>
    <hyperlink ref="D13" location="'8'!A1" tooltip="リンク先へ移動します。" display="'8'!A1"/>
    <hyperlink ref="B14" location="'9'!A1" tooltip="リンク先へ移動します。" display="'9'!A1"/>
    <hyperlink ref="D14" location="'9'!A1" tooltip="リンク先へ移動します。" display="'9'!A1"/>
    <hyperlink ref="B15" location="'10'!A1" tooltip="リンク先へ移動します。" display="'10'!A1"/>
    <hyperlink ref="D15" location="'10'!A1" tooltip="リンク先へ移動します。" display="'10'!A1"/>
    <hyperlink ref="B16" location="'11'!A1" tooltip="リンク先へ移動します。" display="'11'!A1"/>
    <hyperlink ref="D16" location="'11'!A1" tooltip="リンク先へ移動します。" display="'11'!A1"/>
    <hyperlink ref="B17" location="'12'!A1" tooltip="リンク先へ移動します。" display="'12'!A1"/>
    <hyperlink ref="D17" location="'12'!A1" tooltip="リンク先へ移動します。" display="'12'!A1"/>
    <hyperlink ref="B18" location="'13'!A1" tooltip="リンク先へ移動します。" display="'13'!A1"/>
    <hyperlink ref="D18" location="'13'!A1" tooltip="リンク先へ移動します。" display="'13'!A1"/>
    <hyperlink ref="B19" location="'14'!A1" tooltip="リンク先へ移動します。" display="'14'!A1"/>
    <hyperlink ref="D19" location="'14'!A1" tooltip="リンク先へ移動します。" display="'14'!A1"/>
    <hyperlink ref="B20" location="'15'!A1" tooltip="リンク先へ移動します。" display="'15'!A1"/>
    <hyperlink ref="D20" location="'15'!A1" tooltip="リンク先へ移動します。" display="'15'!A1"/>
    <hyperlink ref="B21" location="'16'!A1" tooltip="リンク先へ移動します。" display="'16'!A1"/>
    <hyperlink ref="D21" location="'16'!A1" tooltip="リンク先へ移動します。" display="'16'!A1"/>
    <hyperlink ref="B22" location="'17'!A1" tooltip="リンク先へ移動します。" display="'17'!A1"/>
    <hyperlink ref="D22" location="'17'!A1" tooltip="リンク先へ移動します。" display="'17'!A1"/>
    <hyperlink ref="B23" location="'18'!A1" tooltip="リンク先へ移動します。" display="'18'!A1"/>
    <hyperlink ref="D23" location="'18'!A1" tooltip="リンク先へ移動します。" display="'18'!A1"/>
    <hyperlink ref="B24" location="'19'!A1" tooltip="リンク先へ移動します。" display="'19'!A1"/>
    <hyperlink ref="D24" location="'19'!A1" tooltip="リンク先へ移動します。" display="'19'!A1"/>
    <hyperlink ref="B25" location="'20'!A1" tooltip="リンク先へ移動します。" display="'20'!A1"/>
    <hyperlink ref="D25" location="'20'!A1" tooltip="リンク先へ移動します。" display="'20'!A1"/>
    <hyperlink ref="B26" location="'21'!A1" tooltip="リンク先へ移動します。" display="'21'!A1"/>
    <hyperlink ref="D26" location="'21'!A1" tooltip="リンク先へ移動します。" display="'21'!A1"/>
    <hyperlink ref="B27" location="'22'!A1" tooltip="リンク先へ移動します。" display="'22'!A1"/>
    <hyperlink ref="D27" location="'22'!A1" tooltip="リンク先へ移動します。" display="'22'!A1"/>
    <hyperlink ref="B28" location="'23'!A1" tooltip="リンク先へ移動します。" display="'23'!A1"/>
    <hyperlink ref="D28" location="'23'!A1" tooltip="リンク先へ移動します。" display="'23'!A1"/>
    <hyperlink ref="B29" location="'24'!A1" tooltip="リンク先へ移動します。" display="'24'!A1"/>
    <hyperlink ref="D29" location="'24'!A1" tooltip="リンク先へ移動します。" display="'24'!A1"/>
    <hyperlink ref="B30" location="'25'!A1" tooltip="リンク先へ移動します。" display="'25'!A1"/>
    <hyperlink ref="D30" location="'25'!A1" tooltip="リンク先へ移動します。" display="'25'!A1"/>
    <hyperlink ref="B31" location="'26'!A1" tooltip="リンク先へ移動します。" display="'26'!A1"/>
    <hyperlink ref="D31" location="'26'!A1" tooltip="リンク先へ移動します。" display="'26'!A1"/>
    <hyperlink ref="B32" location="'27'!A1" tooltip="リンク先へ移動します。" display="'27'!A1"/>
    <hyperlink ref="D32" location="'27'!A1" tooltip="リンク先へ移動します。" display="'27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W16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64" customWidth="1"/>
    <col min="2" max="16384" width="8.625" style="264" customWidth="1"/>
  </cols>
  <sheetData>
    <row r="1" spans="1:13" s="262" customFormat="1" ht="15" customHeight="1">
      <c r="A1" s="261" t="s">
        <v>231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3" s="515" customFormat="1" ht="15" customHeight="1">
      <c r="A2" s="514"/>
      <c r="B2" s="508"/>
      <c r="C2" s="508"/>
      <c r="D2" s="508"/>
      <c r="E2" s="508"/>
      <c r="F2" s="508"/>
      <c r="G2" s="508"/>
      <c r="H2" s="508"/>
      <c r="I2" s="486" t="s">
        <v>791</v>
      </c>
      <c r="J2" s="508"/>
      <c r="K2" s="508"/>
      <c r="L2" s="508"/>
      <c r="M2" s="508"/>
      <c r="P2" s="486" t="s">
        <v>791</v>
      </c>
      <c r="W2" s="486" t="s">
        <v>791</v>
      </c>
    </row>
    <row r="3" spans="1:13" ht="15" customHeight="1" thickBot="1">
      <c r="A3" s="263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23" ht="15" customHeight="1">
      <c r="A4" s="591" t="s">
        <v>166</v>
      </c>
      <c r="B4" s="586" t="s">
        <v>232</v>
      </c>
      <c r="C4" s="594"/>
      <c r="D4" s="595" t="s">
        <v>233</v>
      </c>
      <c r="E4" s="596"/>
      <c r="F4" s="596"/>
      <c r="G4" s="596"/>
      <c r="H4" s="596"/>
      <c r="I4" s="596"/>
      <c r="J4" s="596"/>
      <c r="K4" s="596"/>
      <c r="L4" s="596"/>
      <c r="M4" s="596"/>
      <c r="N4" s="586" t="s">
        <v>244</v>
      </c>
      <c r="O4" s="594"/>
      <c r="P4" s="594" t="s">
        <v>245</v>
      </c>
      <c r="Q4" s="605"/>
      <c r="R4" s="605"/>
      <c r="S4" s="605"/>
      <c r="T4" s="605"/>
      <c r="U4" s="605"/>
      <c r="V4" s="605"/>
      <c r="W4" s="596"/>
    </row>
    <row r="5" spans="1:23" ht="15" customHeight="1">
      <c r="A5" s="592"/>
      <c r="B5" s="532" t="s">
        <v>111</v>
      </c>
      <c r="C5" s="598" t="s">
        <v>263</v>
      </c>
      <c r="D5" s="598" t="s">
        <v>234</v>
      </c>
      <c r="E5" s="600"/>
      <c r="F5" s="600"/>
      <c r="G5" s="600"/>
      <c r="H5" s="600"/>
      <c r="I5" s="600"/>
      <c r="J5" s="600"/>
      <c r="K5" s="600"/>
      <c r="L5" s="600"/>
      <c r="M5" s="601"/>
      <c r="N5" s="532" t="s">
        <v>263</v>
      </c>
      <c r="O5" s="532" t="s">
        <v>548</v>
      </c>
      <c r="P5" s="606" t="s">
        <v>234</v>
      </c>
      <c r="Q5" s="606"/>
      <c r="R5" s="606"/>
      <c r="S5" s="606"/>
      <c r="T5" s="606"/>
      <c r="U5" s="606"/>
      <c r="V5" s="532" t="s">
        <v>263</v>
      </c>
      <c r="W5" s="532" t="s">
        <v>548</v>
      </c>
    </row>
    <row r="6" spans="1:23" ht="15" customHeight="1">
      <c r="A6" s="592"/>
      <c r="B6" s="597"/>
      <c r="C6" s="599"/>
      <c r="D6" s="602" t="s">
        <v>114</v>
      </c>
      <c r="E6" s="602" t="s">
        <v>235</v>
      </c>
      <c r="F6" s="602" t="s">
        <v>236</v>
      </c>
      <c r="G6" s="602" t="s">
        <v>237</v>
      </c>
      <c r="H6" s="602" t="s">
        <v>238</v>
      </c>
      <c r="I6" s="602" t="s">
        <v>239</v>
      </c>
      <c r="J6" s="602" t="s">
        <v>240</v>
      </c>
      <c r="K6" s="602" t="s">
        <v>241</v>
      </c>
      <c r="L6" s="602" t="s">
        <v>242</v>
      </c>
      <c r="M6" s="602" t="s">
        <v>243</v>
      </c>
      <c r="N6" s="532"/>
      <c r="O6" s="532"/>
      <c r="P6" s="532" t="s">
        <v>114</v>
      </c>
      <c r="Q6" s="597" t="s">
        <v>664</v>
      </c>
      <c r="R6" s="532" t="s">
        <v>545</v>
      </c>
      <c r="S6" s="532" t="s">
        <v>546</v>
      </c>
      <c r="T6" s="532" t="s">
        <v>547</v>
      </c>
      <c r="U6" s="532" t="s">
        <v>246</v>
      </c>
      <c r="V6" s="532"/>
      <c r="W6" s="532"/>
    </row>
    <row r="7" spans="1:23" ht="15" customHeight="1">
      <c r="A7" s="592"/>
      <c r="B7" s="597"/>
      <c r="C7" s="599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532"/>
      <c r="O7" s="532"/>
      <c r="P7" s="532"/>
      <c r="Q7" s="607"/>
      <c r="R7" s="532"/>
      <c r="S7" s="532"/>
      <c r="T7" s="532"/>
      <c r="U7" s="532"/>
      <c r="V7" s="532"/>
      <c r="W7" s="532"/>
    </row>
    <row r="8" spans="1:23" ht="15" customHeight="1">
      <c r="A8" s="593"/>
      <c r="B8" s="597"/>
      <c r="C8" s="597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597"/>
      <c r="O8" s="597"/>
      <c r="P8" s="597"/>
      <c r="Q8" s="608"/>
      <c r="R8" s="597"/>
      <c r="S8" s="597"/>
      <c r="T8" s="597"/>
      <c r="U8" s="597"/>
      <c r="V8" s="597"/>
      <c r="W8" s="597"/>
    </row>
    <row r="9" spans="1:23" ht="15" customHeight="1">
      <c r="A9" s="18" t="s">
        <v>121</v>
      </c>
      <c r="B9" s="222">
        <v>11286</v>
      </c>
      <c r="C9" s="25">
        <v>41685</v>
      </c>
      <c r="D9" s="25">
        <v>11216</v>
      </c>
      <c r="E9" s="25">
        <v>1218</v>
      </c>
      <c r="F9" s="25">
        <v>2190</v>
      </c>
      <c r="G9" s="25">
        <v>1988</v>
      </c>
      <c r="H9" s="25">
        <v>2153</v>
      </c>
      <c r="I9" s="25">
        <v>1646</v>
      </c>
      <c r="J9" s="25">
        <v>1278</v>
      </c>
      <c r="K9" s="25">
        <v>578</v>
      </c>
      <c r="L9" s="25">
        <v>135</v>
      </c>
      <c r="M9" s="25">
        <v>30</v>
      </c>
      <c r="N9" s="275">
        <v>41477</v>
      </c>
      <c r="O9" s="353">
        <v>3.6980206847360915</v>
      </c>
      <c r="P9" s="25">
        <v>70</v>
      </c>
      <c r="Q9" s="275" t="s">
        <v>523</v>
      </c>
      <c r="R9" s="25">
        <v>2</v>
      </c>
      <c r="S9" s="25">
        <v>3</v>
      </c>
      <c r="T9" s="275" t="s">
        <v>523</v>
      </c>
      <c r="U9" s="25">
        <v>65</v>
      </c>
      <c r="V9" s="25">
        <v>208</v>
      </c>
      <c r="W9" s="398">
        <v>2.97</v>
      </c>
    </row>
    <row r="10" spans="1:23" ht="15" customHeight="1">
      <c r="A10" s="12" t="s">
        <v>122</v>
      </c>
      <c r="B10" s="11">
        <v>11452</v>
      </c>
      <c r="C10" s="24">
        <v>41144</v>
      </c>
      <c r="D10" s="24">
        <v>11323</v>
      </c>
      <c r="E10" s="24">
        <v>1365</v>
      </c>
      <c r="F10" s="24">
        <v>2426</v>
      </c>
      <c r="G10" s="24">
        <v>1983</v>
      </c>
      <c r="H10" s="24">
        <v>2002</v>
      </c>
      <c r="I10" s="24">
        <v>1599</v>
      </c>
      <c r="J10" s="24">
        <v>1190</v>
      </c>
      <c r="K10" s="24">
        <v>594</v>
      </c>
      <c r="L10" s="24">
        <v>132</v>
      </c>
      <c r="M10" s="24">
        <v>32</v>
      </c>
      <c r="N10" s="271">
        <v>40819</v>
      </c>
      <c r="O10" s="354">
        <v>3.6049633489357946</v>
      </c>
      <c r="P10" s="24">
        <v>129</v>
      </c>
      <c r="Q10" s="271" t="s">
        <v>523</v>
      </c>
      <c r="R10" s="24">
        <v>3</v>
      </c>
      <c r="S10" s="24">
        <v>5</v>
      </c>
      <c r="T10" s="271" t="s">
        <v>523</v>
      </c>
      <c r="U10" s="24">
        <v>121</v>
      </c>
      <c r="V10" s="24">
        <v>325</v>
      </c>
      <c r="W10" s="397">
        <v>2.52</v>
      </c>
    </row>
    <row r="11" spans="1:23" ht="15" customHeight="1">
      <c r="A11" s="12" t="s">
        <v>123</v>
      </c>
      <c r="B11" s="11">
        <v>11825</v>
      </c>
      <c r="C11" s="24">
        <v>41802</v>
      </c>
      <c r="D11" s="24">
        <v>11809</v>
      </c>
      <c r="E11" s="24">
        <v>1591</v>
      </c>
      <c r="F11" s="24">
        <v>2708</v>
      </c>
      <c r="G11" s="24">
        <v>2048</v>
      </c>
      <c r="H11" s="24">
        <v>1992</v>
      </c>
      <c r="I11" s="24">
        <v>1449</v>
      </c>
      <c r="J11" s="24">
        <v>1182</v>
      </c>
      <c r="K11" s="24">
        <v>654</v>
      </c>
      <c r="L11" s="24">
        <v>152</v>
      </c>
      <c r="M11" s="24">
        <v>33</v>
      </c>
      <c r="N11" s="271">
        <v>41553</v>
      </c>
      <c r="O11" s="354">
        <v>3.5187568803454994</v>
      </c>
      <c r="P11" s="24">
        <v>13</v>
      </c>
      <c r="Q11" s="271" t="s">
        <v>517</v>
      </c>
      <c r="R11" s="24">
        <v>7</v>
      </c>
      <c r="S11" s="24">
        <v>6</v>
      </c>
      <c r="T11" s="271" t="s">
        <v>517</v>
      </c>
      <c r="U11" s="271" t="s">
        <v>517</v>
      </c>
      <c r="V11" s="24">
        <v>243</v>
      </c>
      <c r="W11" s="397">
        <v>18.69</v>
      </c>
    </row>
    <row r="12" spans="1:23" ht="15" customHeight="1">
      <c r="A12" s="12" t="s">
        <v>124</v>
      </c>
      <c r="B12" s="11">
        <v>13228</v>
      </c>
      <c r="C12" s="24">
        <v>44752</v>
      </c>
      <c r="D12" s="24">
        <v>13130</v>
      </c>
      <c r="E12" s="24">
        <v>2046</v>
      </c>
      <c r="F12" s="24">
        <v>3099</v>
      </c>
      <c r="G12" s="24">
        <v>2332</v>
      </c>
      <c r="H12" s="24">
        <v>2165</v>
      </c>
      <c r="I12" s="24">
        <v>1559</v>
      </c>
      <c r="J12" s="24">
        <v>1138</v>
      </c>
      <c r="K12" s="24">
        <v>623</v>
      </c>
      <c r="L12" s="24">
        <v>141</v>
      </c>
      <c r="M12" s="24">
        <v>27</v>
      </c>
      <c r="N12" s="271">
        <v>44260</v>
      </c>
      <c r="O12" s="354">
        <v>3.370906321401371</v>
      </c>
      <c r="P12" s="24">
        <v>98</v>
      </c>
      <c r="Q12" s="271" t="s">
        <v>517</v>
      </c>
      <c r="R12" s="24">
        <v>5</v>
      </c>
      <c r="S12" s="24">
        <v>10</v>
      </c>
      <c r="T12" s="271" t="s">
        <v>517</v>
      </c>
      <c r="U12" s="24">
        <v>83</v>
      </c>
      <c r="V12" s="24">
        <v>492</v>
      </c>
      <c r="W12" s="397">
        <v>5.02</v>
      </c>
    </row>
    <row r="13" spans="1:23" ht="15" customHeight="1">
      <c r="A13" s="12" t="s">
        <v>100</v>
      </c>
      <c r="B13" s="11">
        <v>14585</v>
      </c>
      <c r="C13" s="24">
        <v>46325</v>
      </c>
      <c r="D13" s="24">
        <v>14498</v>
      </c>
      <c r="E13" s="24">
        <v>2567</v>
      </c>
      <c r="F13" s="24">
        <v>3719</v>
      </c>
      <c r="G13" s="24">
        <v>2643</v>
      </c>
      <c r="H13" s="24">
        <v>2431</v>
      </c>
      <c r="I13" s="24">
        <v>1574</v>
      </c>
      <c r="J13" s="24">
        <v>971</v>
      </c>
      <c r="K13" s="24">
        <v>467</v>
      </c>
      <c r="L13" s="24">
        <v>105</v>
      </c>
      <c r="M13" s="24">
        <v>21</v>
      </c>
      <c r="N13" s="24">
        <v>45657</v>
      </c>
      <c r="O13" s="354">
        <v>3.1491929921368467</v>
      </c>
      <c r="P13" s="271">
        <v>87</v>
      </c>
      <c r="Q13" s="271" t="s">
        <v>517</v>
      </c>
      <c r="R13" s="24">
        <v>6</v>
      </c>
      <c r="S13" s="24">
        <v>10</v>
      </c>
      <c r="T13" s="271" t="s">
        <v>517</v>
      </c>
      <c r="U13" s="24">
        <v>71</v>
      </c>
      <c r="V13" s="24">
        <v>668</v>
      </c>
      <c r="W13" s="397">
        <v>7.68</v>
      </c>
    </row>
    <row r="14" spans="1:23" s="265" customFormat="1" ht="15" customHeight="1" thickBot="1">
      <c r="A14" s="236" t="s">
        <v>102</v>
      </c>
      <c r="B14" s="243">
        <v>14960</v>
      </c>
      <c r="C14" s="247">
        <v>45245</v>
      </c>
      <c r="D14" s="247">
        <f>SUM(E14:M14)</f>
        <v>14929</v>
      </c>
      <c r="E14" s="247">
        <v>2847</v>
      </c>
      <c r="F14" s="247">
        <v>4101</v>
      </c>
      <c r="G14" s="247">
        <v>2845</v>
      </c>
      <c r="H14" s="247">
        <v>2533</v>
      </c>
      <c r="I14" s="247">
        <v>1378</v>
      </c>
      <c r="J14" s="247">
        <v>773</v>
      </c>
      <c r="K14" s="247">
        <v>342</v>
      </c>
      <c r="L14" s="247">
        <v>92</v>
      </c>
      <c r="M14" s="247">
        <v>18</v>
      </c>
      <c r="N14" s="247">
        <v>44541</v>
      </c>
      <c r="O14" s="355">
        <v>2.98352200415</v>
      </c>
      <c r="P14" s="356">
        <v>22</v>
      </c>
      <c r="Q14" s="356" t="s">
        <v>517</v>
      </c>
      <c r="R14" s="247">
        <v>5</v>
      </c>
      <c r="S14" s="247">
        <v>14</v>
      </c>
      <c r="T14" s="356" t="s">
        <v>517</v>
      </c>
      <c r="U14" s="247">
        <v>3</v>
      </c>
      <c r="V14" s="247">
        <v>694</v>
      </c>
      <c r="W14" s="396">
        <v>31.55</v>
      </c>
    </row>
    <row r="15" s="122" customFormat="1" ht="15" customHeight="1">
      <c r="A15" s="126" t="s">
        <v>661</v>
      </c>
    </row>
    <row r="16" ht="15" customHeight="1">
      <c r="A16" s="395" t="s">
        <v>657</v>
      </c>
    </row>
  </sheetData>
  <mergeCells count="29">
    <mergeCell ref="L6:L8"/>
    <mergeCell ref="M6:M8"/>
    <mergeCell ref="Q6:Q8"/>
    <mergeCell ref="W5:W8"/>
    <mergeCell ref="R6:R8"/>
    <mergeCell ref="S6:S8"/>
    <mergeCell ref="T6:T8"/>
    <mergeCell ref="U6:U8"/>
    <mergeCell ref="H6:H8"/>
    <mergeCell ref="I6:I8"/>
    <mergeCell ref="J6:J8"/>
    <mergeCell ref="K6:K8"/>
    <mergeCell ref="N4:O4"/>
    <mergeCell ref="P4:W4"/>
    <mergeCell ref="N5:N8"/>
    <mergeCell ref="O5:O8"/>
    <mergeCell ref="P5:U5"/>
    <mergeCell ref="V5:V8"/>
    <mergeCell ref="P6:P8"/>
    <mergeCell ref="A4:A8"/>
    <mergeCell ref="B4:C4"/>
    <mergeCell ref="D4:M4"/>
    <mergeCell ref="B5:B8"/>
    <mergeCell ref="C5:C8"/>
    <mergeCell ref="D5:M5"/>
    <mergeCell ref="D6:D8"/>
    <mergeCell ref="E6:E8"/>
    <mergeCell ref="F6:F8"/>
    <mergeCell ref="G6:G8"/>
  </mergeCells>
  <hyperlinks>
    <hyperlink ref="W2" location="目次!A1" tooltip="メニューへ戻ります。" display="戻る"/>
    <hyperlink ref="P2" location="目次!A1" tooltip="メニューへ戻ります。" display="戻る"/>
    <hyperlink ref="I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20"/>
  <sheetViews>
    <sheetView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58" customWidth="1"/>
    <col min="2" max="20" width="7.625" style="258" customWidth="1"/>
    <col min="21" max="16384" width="9.00390625" style="258" customWidth="1"/>
  </cols>
  <sheetData>
    <row r="1" spans="1:20" s="256" customFormat="1" ht="15" customHeight="1">
      <c r="A1" s="231" t="s">
        <v>247</v>
      </c>
      <c r="B1" s="231"/>
      <c r="C1" s="231"/>
      <c r="D1" s="231"/>
      <c r="E1" s="231"/>
      <c r="F1" s="231"/>
      <c r="G1" s="231"/>
      <c r="H1" s="479"/>
      <c r="I1" s="479"/>
      <c r="J1" s="479"/>
      <c r="K1" s="479"/>
      <c r="L1" s="207"/>
      <c r="M1" s="207"/>
      <c r="N1" s="207"/>
      <c r="O1" s="207"/>
      <c r="P1" s="207"/>
      <c r="Q1" s="207"/>
      <c r="R1" s="207"/>
      <c r="S1" s="207"/>
      <c r="T1" s="207"/>
    </row>
    <row r="2" spans="1:20" s="513" customFormat="1" ht="15" customHeight="1">
      <c r="A2" s="505"/>
      <c r="B2" s="505"/>
      <c r="C2" s="505"/>
      <c r="D2" s="505"/>
      <c r="E2" s="505"/>
      <c r="F2" s="505"/>
      <c r="G2" s="505"/>
      <c r="H2" s="512"/>
      <c r="I2" s="512"/>
      <c r="J2" s="512"/>
      <c r="K2" s="512"/>
      <c r="L2" s="504"/>
      <c r="M2" s="504"/>
      <c r="N2" s="504"/>
      <c r="O2" s="504"/>
      <c r="P2" s="504"/>
      <c r="Q2" s="504"/>
      <c r="R2" s="504"/>
      <c r="S2" s="504"/>
      <c r="T2" s="486" t="s">
        <v>791</v>
      </c>
    </row>
    <row r="3" spans="1:20" ht="15" customHeight="1" thickBot="1">
      <c r="A3" s="233"/>
      <c r="B3" s="233"/>
      <c r="C3" s="233"/>
      <c r="D3" s="233"/>
      <c r="E3" s="233"/>
      <c r="F3" s="233"/>
      <c r="G3" s="233"/>
      <c r="H3" s="257"/>
      <c r="I3" s="257"/>
      <c r="J3" s="257"/>
      <c r="K3" s="257"/>
      <c r="L3" s="235"/>
      <c r="M3" s="235"/>
      <c r="N3" s="235"/>
      <c r="O3" s="235"/>
      <c r="P3" s="235"/>
      <c r="Q3" s="235"/>
      <c r="R3" s="235"/>
      <c r="S3" s="235"/>
      <c r="T3" s="235"/>
    </row>
    <row r="4" spans="1:20" ht="15" customHeight="1">
      <c r="A4" s="611" t="s">
        <v>166</v>
      </c>
      <c r="B4" s="614" t="s">
        <v>248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 t="s">
        <v>563</v>
      </c>
      <c r="T4" s="594" t="s">
        <v>564</v>
      </c>
    </row>
    <row r="5" spans="1:20" ht="15" customHeight="1">
      <c r="A5" s="612"/>
      <c r="B5" s="609" t="s">
        <v>114</v>
      </c>
      <c r="C5" s="532" t="s">
        <v>249</v>
      </c>
      <c r="D5" s="532"/>
      <c r="E5" s="532"/>
      <c r="F5" s="532"/>
      <c r="G5" s="532"/>
      <c r="H5" s="532" t="s">
        <v>250</v>
      </c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98"/>
    </row>
    <row r="6" spans="1:20" ht="15" customHeight="1">
      <c r="A6" s="612"/>
      <c r="B6" s="609"/>
      <c r="C6" s="532" t="s">
        <v>114</v>
      </c>
      <c r="D6" s="532" t="s">
        <v>549</v>
      </c>
      <c r="E6" s="532" t="s">
        <v>550</v>
      </c>
      <c r="F6" s="532" t="s">
        <v>551</v>
      </c>
      <c r="G6" s="532" t="s">
        <v>552</v>
      </c>
      <c r="H6" s="532" t="s">
        <v>114</v>
      </c>
      <c r="I6" s="532" t="s">
        <v>553</v>
      </c>
      <c r="J6" s="532" t="s">
        <v>554</v>
      </c>
      <c r="K6" s="532" t="s">
        <v>555</v>
      </c>
      <c r="L6" s="532" t="s">
        <v>556</v>
      </c>
      <c r="M6" s="597" t="s">
        <v>557</v>
      </c>
      <c r="N6" s="532" t="s">
        <v>558</v>
      </c>
      <c r="O6" s="532" t="s">
        <v>559</v>
      </c>
      <c r="P6" s="532" t="s">
        <v>560</v>
      </c>
      <c r="Q6" s="532" t="s">
        <v>561</v>
      </c>
      <c r="R6" s="532" t="s">
        <v>562</v>
      </c>
      <c r="S6" s="532"/>
      <c r="T6" s="598"/>
    </row>
    <row r="7" spans="1:20" ht="15" customHeight="1">
      <c r="A7" s="612"/>
      <c r="B7" s="609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615"/>
      <c r="N7" s="532"/>
      <c r="O7" s="532"/>
      <c r="P7" s="532"/>
      <c r="Q7" s="532"/>
      <c r="R7" s="532"/>
      <c r="S7" s="532"/>
      <c r="T7" s="598"/>
    </row>
    <row r="8" spans="1:20" ht="15" customHeight="1">
      <c r="A8" s="612"/>
      <c r="B8" s="609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615"/>
      <c r="N8" s="532"/>
      <c r="O8" s="532"/>
      <c r="P8" s="532"/>
      <c r="Q8" s="532"/>
      <c r="R8" s="532"/>
      <c r="S8" s="532"/>
      <c r="T8" s="598"/>
    </row>
    <row r="9" spans="1:20" ht="15" customHeight="1">
      <c r="A9" s="612"/>
      <c r="B9" s="609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615"/>
      <c r="N9" s="532"/>
      <c r="O9" s="532"/>
      <c r="P9" s="532"/>
      <c r="Q9" s="532"/>
      <c r="R9" s="532"/>
      <c r="S9" s="532"/>
      <c r="T9" s="598"/>
    </row>
    <row r="10" spans="1:20" ht="15" customHeight="1">
      <c r="A10" s="612"/>
      <c r="B10" s="609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615"/>
      <c r="N10" s="532"/>
      <c r="O10" s="532"/>
      <c r="P10" s="532"/>
      <c r="Q10" s="532"/>
      <c r="R10" s="532"/>
      <c r="S10" s="532"/>
      <c r="T10" s="598"/>
    </row>
    <row r="11" spans="1:20" ht="15" customHeight="1">
      <c r="A11" s="612"/>
      <c r="B11" s="609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615"/>
      <c r="N11" s="532"/>
      <c r="O11" s="532"/>
      <c r="P11" s="532"/>
      <c r="Q11" s="532"/>
      <c r="R11" s="532"/>
      <c r="S11" s="532"/>
      <c r="T11" s="598"/>
    </row>
    <row r="12" spans="1:20" ht="15" customHeight="1">
      <c r="A12" s="613"/>
      <c r="B12" s="610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606"/>
      <c r="N12" s="597"/>
      <c r="O12" s="597"/>
      <c r="P12" s="597"/>
      <c r="Q12" s="597"/>
      <c r="R12" s="597"/>
      <c r="S12" s="597"/>
      <c r="T12" s="599"/>
    </row>
    <row r="13" spans="1:20" ht="15" customHeight="1">
      <c r="A13" s="18" t="s">
        <v>121</v>
      </c>
      <c r="B13" s="222">
        <v>11017</v>
      </c>
      <c r="C13" s="25">
        <v>5144</v>
      </c>
      <c r="D13" s="25">
        <v>1699</v>
      </c>
      <c r="E13" s="25">
        <v>2856</v>
      </c>
      <c r="F13" s="25">
        <v>85</v>
      </c>
      <c r="G13" s="25">
        <v>504</v>
      </c>
      <c r="H13" s="25">
        <v>4845</v>
      </c>
      <c r="I13" s="25">
        <v>170</v>
      </c>
      <c r="J13" s="25">
        <v>447</v>
      </c>
      <c r="K13" s="25">
        <v>1340</v>
      </c>
      <c r="L13" s="25">
        <v>1858</v>
      </c>
      <c r="M13" s="25">
        <v>51</v>
      </c>
      <c r="N13" s="25">
        <v>137</v>
      </c>
      <c r="O13" s="25">
        <v>91</v>
      </c>
      <c r="P13" s="25">
        <v>514</v>
      </c>
      <c r="Q13" s="25">
        <v>31</v>
      </c>
      <c r="R13" s="25">
        <v>206</v>
      </c>
      <c r="S13" s="25">
        <v>9</v>
      </c>
      <c r="T13" s="25">
        <v>1019</v>
      </c>
    </row>
    <row r="14" spans="1:20" ht="15" customHeight="1">
      <c r="A14" s="12" t="s">
        <v>122</v>
      </c>
      <c r="B14" s="11">
        <v>11323</v>
      </c>
      <c r="C14" s="24">
        <v>5238</v>
      </c>
      <c r="D14" s="24">
        <v>1904</v>
      </c>
      <c r="E14" s="24">
        <v>2717</v>
      </c>
      <c r="F14" s="24">
        <v>90</v>
      </c>
      <c r="G14" s="24">
        <v>527</v>
      </c>
      <c r="H14" s="24">
        <v>4707</v>
      </c>
      <c r="I14" s="24">
        <v>187</v>
      </c>
      <c r="J14" s="24">
        <v>512</v>
      </c>
      <c r="K14" s="24">
        <v>1327</v>
      </c>
      <c r="L14" s="24">
        <v>1670</v>
      </c>
      <c r="M14" s="24">
        <v>51</v>
      </c>
      <c r="N14" s="24">
        <v>158</v>
      </c>
      <c r="O14" s="24">
        <v>81</v>
      </c>
      <c r="P14" s="24">
        <v>480</v>
      </c>
      <c r="Q14" s="24">
        <v>28</v>
      </c>
      <c r="R14" s="24">
        <v>213</v>
      </c>
      <c r="S14" s="24">
        <v>13</v>
      </c>
      <c r="T14" s="24">
        <v>1365</v>
      </c>
    </row>
    <row r="15" spans="1:20" ht="15" customHeight="1">
      <c r="A15" s="12" t="s">
        <v>123</v>
      </c>
      <c r="B15" s="11">
        <v>11809</v>
      </c>
      <c r="C15" s="24">
        <v>5648</v>
      </c>
      <c r="D15" s="24">
        <v>2127</v>
      </c>
      <c r="E15" s="24">
        <v>2854</v>
      </c>
      <c r="F15" s="24">
        <v>98</v>
      </c>
      <c r="G15" s="24">
        <v>569</v>
      </c>
      <c r="H15" s="24">
        <v>4565</v>
      </c>
      <c r="I15" s="24">
        <v>162</v>
      </c>
      <c r="J15" s="24">
        <v>523</v>
      </c>
      <c r="K15" s="24">
        <v>1367</v>
      </c>
      <c r="L15" s="24">
        <v>1573</v>
      </c>
      <c r="M15" s="24">
        <v>44</v>
      </c>
      <c r="N15" s="24">
        <v>138</v>
      </c>
      <c r="O15" s="24">
        <v>70</v>
      </c>
      <c r="P15" s="24">
        <v>444</v>
      </c>
      <c r="Q15" s="24">
        <v>43</v>
      </c>
      <c r="R15" s="24">
        <v>201</v>
      </c>
      <c r="S15" s="24">
        <v>5</v>
      </c>
      <c r="T15" s="24">
        <v>1591</v>
      </c>
    </row>
    <row r="16" spans="1:20" ht="15" customHeight="1">
      <c r="A16" s="12" t="s">
        <v>124</v>
      </c>
      <c r="B16" s="11">
        <v>11075</v>
      </c>
      <c r="C16" s="24">
        <v>6646</v>
      </c>
      <c r="D16" s="24">
        <v>2406</v>
      </c>
      <c r="E16" s="24">
        <v>3410</v>
      </c>
      <c r="F16" s="24">
        <v>127</v>
      </c>
      <c r="G16" s="24">
        <v>703</v>
      </c>
      <c r="H16" s="24">
        <v>4429</v>
      </c>
      <c r="I16" s="24">
        <v>167</v>
      </c>
      <c r="J16" s="24">
        <v>520</v>
      </c>
      <c r="K16" s="24">
        <v>1321</v>
      </c>
      <c r="L16" s="24">
        <v>1485</v>
      </c>
      <c r="M16" s="24">
        <v>46</v>
      </c>
      <c r="N16" s="24">
        <v>140</v>
      </c>
      <c r="O16" s="24">
        <v>83</v>
      </c>
      <c r="P16" s="24">
        <v>401</v>
      </c>
      <c r="Q16" s="24">
        <v>44</v>
      </c>
      <c r="R16" s="24">
        <v>222</v>
      </c>
      <c r="S16" s="24">
        <v>9</v>
      </c>
      <c r="T16" s="24">
        <v>2046</v>
      </c>
    </row>
    <row r="17" spans="1:20" ht="15" customHeight="1">
      <c r="A17" s="12" t="s">
        <v>100</v>
      </c>
      <c r="B17" s="11">
        <v>11914</v>
      </c>
      <c r="C17" s="24">
        <v>7869</v>
      </c>
      <c r="D17" s="24">
        <v>2924</v>
      </c>
      <c r="E17" s="24">
        <v>3955</v>
      </c>
      <c r="F17" s="24">
        <v>157</v>
      </c>
      <c r="G17" s="24">
        <v>833</v>
      </c>
      <c r="H17" s="24">
        <v>4045</v>
      </c>
      <c r="I17" s="24">
        <v>184</v>
      </c>
      <c r="J17" s="24">
        <v>537</v>
      </c>
      <c r="K17" s="24">
        <v>1112</v>
      </c>
      <c r="L17" s="24">
        <v>1346</v>
      </c>
      <c r="M17" s="24">
        <v>46</v>
      </c>
      <c r="N17" s="24">
        <v>161</v>
      </c>
      <c r="O17" s="24">
        <v>68</v>
      </c>
      <c r="P17" s="24">
        <v>304</v>
      </c>
      <c r="Q17" s="24">
        <v>50</v>
      </c>
      <c r="R17" s="24">
        <v>237</v>
      </c>
      <c r="S17" s="24">
        <v>17</v>
      </c>
      <c r="T17" s="24">
        <v>2567</v>
      </c>
    </row>
    <row r="18" spans="1:20" s="260" customFormat="1" ht="15" customHeight="1" thickBot="1">
      <c r="A18" s="102" t="s">
        <v>102</v>
      </c>
      <c r="B18" s="259">
        <v>12048</v>
      </c>
      <c r="C18" s="357">
        <v>8400</v>
      </c>
      <c r="D18" s="357">
        <v>3124</v>
      </c>
      <c r="E18" s="357">
        <v>4059</v>
      </c>
      <c r="F18" s="358">
        <v>196</v>
      </c>
      <c r="G18" s="357">
        <v>1021</v>
      </c>
      <c r="H18" s="357">
        <v>3648</v>
      </c>
      <c r="I18" s="358">
        <v>166</v>
      </c>
      <c r="J18" s="358">
        <v>563</v>
      </c>
      <c r="K18" s="358">
        <v>843</v>
      </c>
      <c r="L18" s="357">
        <v>1214</v>
      </c>
      <c r="M18" s="358">
        <v>45</v>
      </c>
      <c r="N18" s="358">
        <v>196</v>
      </c>
      <c r="O18" s="358">
        <v>48</v>
      </c>
      <c r="P18" s="358">
        <v>273</v>
      </c>
      <c r="Q18" s="358">
        <v>63</v>
      </c>
      <c r="R18" s="358">
        <v>237</v>
      </c>
      <c r="S18" s="358">
        <v>34</v>
      </c>
      <c r="T18" s="357">
        <v>2847</v>
      </c>
    </row>
    <row r="19" s="122" customFormat="1" ht="15" customHeight="1">
      <c r="A19" s="126" t="s">
        <v>661</v>
      </c>
    </row>
    <row r="20" ht="15" customHeight="1">
      <c r="J20" s="483"/>
    </row>
  </sheetData>
  <mergeCells count="23">
    <mergeCell ref="S4:S12"/>
    <mergeCell ref="I6:I12"/>
    <mergeCell ref="J6:J12"/>
    <mergeCell ref="K6:K12"/>
    <mergeCell ref="L6:L12"/>
    <mergeCell ref="M6:M12"/>
    <mergeCell ref="N6:N12"/>
    <mergeCell ref="O6:O12"/>
    <mergeCell ref="G6:G12"/>
    <mergeCell ref="H6:H12"/>
    <mergeCell ref="P6:P12"/>
    <mergeCell ref="A4:A12"/>
    <mergeCell ref="B4:R4"/>
    <mergeCell ref="Q6:Q12"/>
    <mergeCell ref="R6:R12"/>
    <mergeCell ref="T4:T12"/>
    <mergeCell ref="B5:B12"/>
    <mergeCell ref="C5:G5"/>
    <mergeCell ref="H5:R5"/>
    <mergeCell ref="C6:C12"/>
    <mergeCell ref="D6:D12"/>
    <mergeCell ref="E6:E12"/>
    <mergeCell ref="F6:F12"/>
  </mergeCells>
  <hyperlinks>
    <hyperlink ref="T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7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52" customWidth="1"/>
    <col min="2" max="10" width="8.625" style="252" customWidth="1"/>
    <col min="11" max="16384" width="10.625" style="252" customWidth="1"/>
  </cols>
  <sheetData>
    <row r="1" spans="1:9" s="251" customFormat="1" ht="15" customHeight="1">
      <c r="A1" s="207" t="s">
        <v>251</v>
      </c>
      <c r="B1" s="207"/>
      <c r="C1" s="198"/>
      <c r="D1" s="198"/>
      <c r="E1" s="198"/>
      <c r="F1" s="198"/>
      <c r="G1" s="198"/>
      <c r="H1" s="198"/>
      <c r="I1" s="198"/>
    </row>
    <row r="2" spans="1:10" s="511" customFormat="1" ht="15" customHeight="1">
      <c r="A2" s="504"/>
      <c r="B2" s="504"/>
      <c r="C2" s="503"/>
      <c r="D2" s="503"/>
      <c r="E2" s="503"/>
      <c r="F2" s="503"/>
      <c r="G2" s="503"/>
      <c r="H2" s="503"/>
      <c r="I2" s="503"/>
      <c r="J2" s="486" t="s">
        <v>791</v>
      </c>
    </row>
    <row r="3" spans="1:10" ht="15" customHeight="1" thickBot="1">
      <c r="A3" s="208"/>
      <c r="B3" s="208"/>
      <c r="C3" s="200"/>
      <c r="D3" s="200"/>
      <c r="E3" s="200"/>
      <c r="F3" s="200"/>
      <c r="G3" s="200"/>
      <c r="H3" s="200"/>
      <c r="I3" s="200"/>
      <c r="J3" s="200"/>
    </row>
    <row r="4" spans="1:10" ht="15" customHeight="1">
      <c r="A4" s="611" t="s">
        <v>166</v>
      </c>
      <c r="B4" s="546" t="s">
        <v>252</v>
      </c>
      <c r="C4" s="582"/>
      <c r="D4" s="582"/>
      <c r="E4" s="582"/>
      <c r="F4" s="582"/>
      <c r="G4" s="582"/>
      <c r="H4" s="582"/>
      <c r="I4" s="594" t="s">
        <v>253</v>
      </c>
      <c r="J4" s="619" t="s">
        <v>254</v>
      </c>
    </row>
    <row r="5" spans="1:10" ht="15" customHeight="1">
      <c r="A5" s="612"/>
      <c r="B5" s="587"/>
      <c r="C5" s="583"/>
      <c r="D5" s="583"/>
      <c r="E5" s="583"/>
      <c r="F5" s="583"/>
      <c r="G5" s="583"/>
      <c r="H5" s="583"/>
      <c r="I5" s="598"/>
      <c r="J5" s="620"/>
    </row>
    <row r="6" spans="1:10" ht="15" customHeight="1">
      <c r="A6" s="612"/>
      <c r="B6" s="587" t="s">
        <v>255</v>
      </c>
      <c r="C6" s="583"/>
      <c r="D6" s="583"/>
      <c r="E6" s="583"/>
      <c r="F6" s="583"/>
      <c r="G6" s="583"/>
      <c r="H6" s="597" t="s">
        <v>568</v>
      </c>
      <c r="I6" s="599" t="s">
        <v>256</v>
      </c>
      <c r="J6" s="620"/>
    </row>
    <row r="7" spans="1:10" ht="15" customHeight="1">
      <c r="A7" s="612"/>
      <c r="B7" s="610" t="s">
        <v>257</v>
      </c>
      <c r="C7" s="532" t="s">
        <v>258</v>
      </c>
      <c r="D7" s="532"/>
      <c r="E7" s="532"/>
      <c r="F7" s="532"/>
      <c r="G7" s="597" t="s">
        <v>259</v>
      </c>
      <c r="H7" s="615"/>
      <c r="I7" s="622"/>
      <c r="J7" s="620"/>
    </row>
    <row r="8" spans="1:10" ht="15" customHeight="1">
      <c r="A8" s="612"/>
      <c r="B8" s="612"/>
      <c r="C8" s="597" t="s">
        <v>260</v>
      </c>
      <c r="D8" s="616" t="s">
        <v>565</v>
      </c>
      <c r="E8" s="616" t="s">
        <v>566</v>
      </c>
      <c r="F8" s="597" t="s">
        <v>567</v>
      </c>
      <c r="G8" s="615"/>
      <c r="H8" s="615"/>
      <c r="I8" s="622"/>
      <c r="J8" s="620"/>
    </row>
    <row r="9" spans="1:10" ht="15" customHeight="1">
      <c r="A9" s="612"/>
      <c r="B9" s="612"/>
      <c r="C9" s="615"/>
      <c r="D9" s="617"/>
      <c r="E9" s="617"/>
      <c r="F9" s="615"/>
      <c r="G9" s="615"/>
      <c r="H9" s="615"/>
      <c r="I9" s="622"/>
      <c r="J9" s="620"/>
    </row>
    <row r="10" spans="1:10" ht="15" customHeight="1">
      <c r="A10" s="612"/>
      <c r="B10" s="612"/>
      <c r="C10" s="615"/>
      <c r="D10" s="617"/>
      <c r="E10" s="617"/>
      <c r="F10" s="615"/>
      <c r="G10" s="615"/>
      <c r="H10" s="615"/>
      <c r="I10" s="622"/>
      <c r="J10" s="620"/>
    </row>
    <row r="11" spans="1:10" ht="15" customHeight="1">
      <c r="A11" s="613"/>
      <c r="B11" s="613"/>
      <c r="C11" s="606"/>
      <c r="D11" s="618"/>
      <c r="E11" s="618"/>
      <c r="F11" s="606"/>
      <c r="G11" s="606"/>
      <c r="H11" s="606"/>
      <c r="I11" s="623"/>
      <c r="J11" s="621"/>
    </row>
    <row r="12" spans="1:10" ht="15" customHeight="1">
      <c r="A12" s="12" t="s">
        <v>123</v>
      </c>
      <c r="B12" s="270">
        <v>11596</v>
      </c>
      <c r="C12" s="275">
        <v>10074</v>
      </c>
      <c r="D12" s="275">
        <v>634</v>
      </c>
      <c r="E12" s="275">
        <v>647</v>
      </c>
      <c r="F12" s="275">
        <v>206</v>
      </c>
      <c r="G12" s="275">
        <v>35</v>
      </c>
      <c r="H12" s="359">
        <v>213</v>
      </c>
      <c r="I12" s="359">
        <v>13</v>
      </c>
      <c r="J12" s="25">
        <v>11825</v>
      </c>
    </row>
    <row r="13" spans="1:10" ht="15" customHeight="1">
      <c r="A13" s="12" t="s">
        <v>124</v>
      </c>
      <c r="B13" s="214">
        <v>12835</v>
      </c>
      <c r="C13" s="271">
        <v>10944</v>
      </c>
      <c r="D13" s="271">
        <v>625</v>
      </c>
      <c r="E13" s="271">
        <v>958</v>
      </c>
      <c r="F13" s="271">
        <v>238</v>
      </c>
      <c r="G13" s="271">
        <v>70</v>
      </c>
      <c r="H13" s="360">
        <v>295</v>
      </c>
      <c r="I13" s="361">
        <v>98</v>
      </c>
      <c r="J13" s="24">
        <v>13228</v>
      </c>
    </row>
    <row r="14" spans="1:10" ht="15" customHeight="1">
      <c r="A14" s="12" t="s">
        <v>100</v>
      </c>
      <c r="B14" s="11">
        <v>14110</v>
      </c>
      <c r="C14" s="271">
        <v>11905</v>
      </c>
      <c r="D14" s="271">
        <v>664</v>
      </c>
      <c r="E14" s="271">
        <v>1158</v>
      </c>
      <c r="F14" s="271">
        <v>265</v>
      </c>
      <c r="G14" s="271">
        <v>118</v>
      </c>
      <c r="H14" s="271">
        <v>388</v>
      </c>
      <c r="I14" s="271">
        <v>87</v>
      </c>
      <c r="J14" s="24">
        <v>14585</v>
      </c>
    </row>
    <row r="15" spans="1:10" s="254" customFormat="1" ht="15" customHeight="1" thickBot="1">
      <c r="A15" s="236" t="s">
        <v>102</v>
      </c>
      <c r="B15" s="243">
        <v>14721</v>
      </c>
      <c r="C15" s="356">
        <v>12261</v>
      </c>
      <c r="D15" s="356">
        <v>674</v>
      </c>
      <c r="E15" s="356">
        <v>1312</v>
      </c>
      <c r="F15" s="356">
        <v>349</v>
      </c>
      <c r="G15" s="356">
        <v>125</v>
      </c>
      <c r="H15" s="356">
        <v>208</v>
      </c>
      <c r="I15" s="356">
        <v>22</v>
      </c>
      <c r="J15" s="247">
        <v>14960</v>
      </c>
    </row>
    <row r="16" s="122" customFormat="1" ht="15" customHeight="1">
      <c r="A16" s="126" t="s">
        <v>661</v>
      </c>
    </row>
    <row r="17" s="255" customFormat="1" ht="15" customHeight="1">
      <c r="A17" s="249" t="s">
        <v>657</v>
      </c>
    </row>
  </sheetData>
  <mergeCells count="14">
    <mergeCell ref="I4:I5"/>
    <mergeCell ref="J4:J11"/>
    <mergeCell ref="B6:G6"/>
    <mergeCell ref="H6:H11"/>
    <mergeCell ref="I6:I11"/>
    <mergeCell ref="B7:B11"/>
    <mergeCell ref="C7:F7"/>
    <mergeCell ref="F8:F11"/>
    <mergeCell ref="G7:G11"/>
    <mergeCell ref="C8:C11"/>
    <mergeCell ref="A4:A11"/>
    <mergeCell ref="B4:H5"/>
    <mergeCell ref="D8:D11"/>
    <mergeCell ref="E8:E11"/>
  </mergeCells>
  <hyperlinks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6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46" customWidth="1"/>
    <col min="2" max="10" width="8.625" style="246" customWidth="1"/>
    <col min="11" max="16384" width="9.00390625" style="246" customWidth="1"/>
  </cols>
  <sheetData>
    <row r="1" spans="1:10" s="245" customFormat="1" ht="15" customHeight="1">
      <c r="A1" s="207" t="s">
        <v>261</v>
      </c>
      <c r="B1" s="207"/>
      <c r="C1" s="198"/>
      <c r="D1" s="198"/>
      <c r="E1" s="198"/>
      <c r="F1" s="198"/>
      <c r="G1" s="198"/>
      <c r="H1" s="198"/>
      <c r="I1" s="198"/>
      <c r="J1" s="239"/>
    </row>
    <row r="2" spans="1:10" s="510" customFormat="1" ht="15" customHeight="1">
      <c r="A2" s="504"/>
      <c r="B2" s="504"/>
      <c r="C2" s="503"/>
      <c r="D2" s="503"/>
      <c r="E2" s="503"/>
      <c r="F2" s="503"/>
      <c r="G2" s="503"/>
      <c r="H2" s="503"/>
      <c r="I2" s="503"/>
      <c r="J2" s="486" t="s">
        <v>791</v>
      </c>
    </row>
    <row r="3" spans="1:10" ht="15" customHeight="1" thickBot="1">
      <c r="A3" s="208"/>
      <c r="B3" s="208"/>
      <c r="C3" s="200"/>
      <c r="D3" s="200"/>
      <c r="E3" s="200"/>
      <c r="F3" s="200"/>
      <c r="G3" s="200"/>
      <c r="H3" s="200"/>
      <c r="I3" s="200"/>
      <c r="J3" s="241"/>
    </row>
    <row r="4" spans="1:10" ht="15" customHeight="1">
      <c r="A4" s="614" t="s">
        <v>166</v>
      </c>
      <c r="B4" s="544" t="s">
        <v>252</v>
      </c>
      <c r="C4" s="545"/>
      <c r="D4" s="545"/>
      <c r="E4" s="545"/>
      <c r="F4" s="545"/>
      <c r="G4" s="545"/>
      <c r="H4" s="546"/>
      <c r="I4" s="629" t="s">
        <v>262</v>
      </c>
      <c r="J4" s="624" t="s">
        <v>263</v>
      </c>
    </row>
    <row r="5" spans="1:10" ht="15" customHeight="1">
      <c r="A5" s="609"/>
      <c r="B5" s="532" t="s">
        <v>255</v>
      </c>
      <c r="C5" s="532"/>
      <c r="D5" s="532"/>
      <c r="E5" s="532"/>
      <c r="F5" s="532"/>
      <c r="G5" s="532"/>
      <c r="H5" s="597" t="s">
        <v>264</v>
      </c>
      <c r="I5" s="630"/>
      <c r="J5" s="625"/>
    </row>
    <row r="6" spans="1:10" ht="15" customHeight="1">
      <c r="A6" s="609"/>
      <c r="B6" s="532" t="s">
        <v>257</v>
      </c>
      <c r="C6" s="532" t="s">
        <v>265</v>
      </c>
      <c r="D6" s="532"/>
      <c r="E6" s="532"/>
      <c r="F6" s="532"/>
      <c r="G6" s="532"/>
      <c r="H6" s="615"/>
      <c r="I6" s="630"/>
      <c r="J6" s="625"/>
    </row>
    <row r="7" spans="1:10" ht="15" customHeight="1">
      <c r="A7" s="609"/>
      <c r="B7" s="532"/>
      <c r="C7" s="532" t="s">
        <v>260</v>
      </c>
      <c r="D7" s="601" t="s">
        <v>565</v>
      </c>
      <c r="E7" s="597" t="s">
        <v>566</v>
      </c>
      <c r="F7" s="532" t="s">
        <v>567</v>
      </c>
      <c r="G7" s="532" t="s">
        <v>259</v>
      </c>
      <c r="H7" s="615"/>
      <c r="I7" s="630"/>
      <c r="J7" s="625"/>
    </row>
    <row r="8" spans="1:10" ht="15" customHeight="1">
      <c r="A8" s="609"/>
      <c r="B8" s="532"/>
      <c r="C8" s="532"/>
      <c r="D8" s="627"/>
      <c r="E8" s="615"/>
      <c r="F8" s="532"/>
      <c r="G8" s="532"/>
      <c r="H8" s="615"/>
      <c r="I8" s="630"/>
      <c r="J8" s="625"/>
    </row>
    <row r="9" spans="1:10" ht="15" customHeight="1">
      <c r="A9" s="609"/>
      <c r="B9" s="532"/>
      <c r="C9" s="532"/>
      <c r="D9" s="627"/>
      <c r="E9" s="615"/>
      <c r="F9" s="532"/>
      <c r="G9" s="532"/>
      <c r="H9" s="615"/>
      <c r="I9" s="630"/>
      <c r="J9" s="625"/>
    </row>
    <row r="10" spans="1:10" ht="15" customHeight="1">
      <c r="A10" s="609"/>
      <c r="B10" s="532"/>
      <c r="C10" s="532"/>
      <c r="D10" s="628"/>
      <c r="E10" s="606"/>
      <c r="F10" s="532"/>
      <c r="G10" s="532"/>
      <c r="H10" s="606"/>
      <c r="I10" s="631"/>
      <c r="J10" s="626"/>
    </row>
    <row r="11" spans="1:10" ht="15" customHeight="1">
      <c r="A11" s="12" t="s">
        <v>123</v>
      </c>
      <c r="B11" s="222">
        <v>6009</v>
      </c>
      <c r="C11" s="25">
        <v>5754</v>
      </c>
      <c r="D11" s="25">
        <v>110</v>
      </c>
      <c r="E11" s="25">
        <v>123</v>
      </c>
      <c r="F11" s="25">
        <v>18</v>
      </c>
      <c r="G11" s="25">
        <v>4</v>
      </c>
      <c r="H11" s="359">
        <v>36</v>
      </c>
      <c r="I11" s="362">
        <v>6045</v>
      </c>
      <c r="J11" s="25">
        <v>23012</v>
      </c>
    </row>
    <row r="12" spans="1:10" ht="15" customHeight="1">
      <c r="A12" s="12" t="s">
        <v>124</v>
      </c>
      <c r="B12" s="11">
        <v>6918</v>
      </c>
      <c r="C12" s="24">
        <v>6586</v>
      </c>
      <c r="D12" s="24">
        <v>131</v>
      </c>
      <c r="E12" s="24">
        <v>162</v>
      </c>
      <c r="F12" s="24">
        <v>30</v>
      </c>
      <c r="G12" s="24">
        <v>9</v>
      </c>
      <c r="H12" s="361">
        <v>14</v>
      </c>
      <c r="I12" s="363">
        <v>6932</v>
      </c>
      <c r="J12" s="24">
        <v>25259</v>
      </c>
    </row>
    <row r="13" spans="1:10" ht="15" customHeight="1">
      <c r="A13" s="12" t="s">
        <v>100</v>
      </c>
      <c r="B13" s="11">
        <v>7557</v>
      </c>
      <c r="C13" s="24">
        <v>7170</v>
      </c>
      <c r="D13" s="24">
        <v>167</v>
      </c>
      <c r="E13" s="24">
        <v>167</v>
      </c>
      <c r="F13" s="24">
        <v>35</v>
      </c>
      <c r="G13" s="24">
        <v>18</v>
      </c>
      <c r="H13" s="24">
        <v>26</v>
      </c>
      <c r="I13" s="363">
        <v>7583</v>
      </c>
      <c r="J13" s="24">
        <v>25374</v>
      </c>
    </row>
    <row r="14" spans="1:10" s="248" customFormat="1" ht="15" customHeight="1" thickBot="1">
      <c r="A14" s="236" t="s">
        <v>102</v>
      </c>
      <c r="B14" s="243">
        <v>7863</v>
      </c>
      <c r="C14" s="247">
        <v>7436</v>
      </c>
      <c r="D14" s="247">
        <v>211</v>
      </c>
      <c r="E14" s="247">
        <v>180</v>
      </c>
      <c r="F14" s="247">
        <v>22</v>
      </c>
      <c r="G14" s="247">
        <v>14</v>
      </c>
      <c r="H14" s="247">
        <v>13</v>
      </c>
      <c r="I14" s="364">
        <v>7876</v>
      </c>
      <c r="J14" s="247">
        <v>24297</v>
      </c>
    </row>
    <row r="15" s="122" customFormat="1" ht="15" customHeight="1">
      <c r="A15" s="126" t="s">
        <v>661</v>
      </c>
    </row>
    <row r="16" s="250" customFormat="1" ht="15" customHeight="1">
      <c r="A16" s="249" t="s">
        <v>657</v>
      </c>
    </row>
  </sheetData>
  <mergeCells count="13">
    <mergeCell ref="A4:A10"/>
    <mergeCell ref="B5:G5"/>
    <mergeCell ref="B6:B10"/>
    <mergeCell ref="C6:G6"/>
    <mergeCell ref="C7:C10"/>
    <mergeCell ref="B4:H4"/>
    <mergeCell ref="J4:J10"/>
    <mergeCell ref="D7:D10"/>
    <mergeCell ref="E7:E10"/>
    <mergeCell ref="F7:F10"/>
    <mergeCell ref="G7:G10"/>
    <mergeCell ref="I4:I10"/>
    <mergeCell ref="H5:H10"/>
  </mergeCells>
  <hyperlinks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10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242" customWidth="1"/>
    <col min="2" max="8" width="8.625" style="242" customWidth="1"/>
    <col min="9" max="16384" width="9.00390625" style="242" customWidth="1"/>
  </cols>
  <sheetData>
    <row r="1" spans="1:8" s="240" customFormat="1" ht="15" customHeight="1">
      <c r="A1" s="239" t="s">
        <v>266</v>
      </c>
      <c r="B1" s="239"/>
      <c r="C1" s="239"/>
      <c r="D1" s="239"/>
      <c r="E1" s="239"/>
      <c r="F1" s="239"/>
      <c r="G1" s="239"/>
      <c r="H1" s="239"/>
    </row>
    <row r="2" spans="1:8" s="509" customFormat="1" ht="15" customHeight="1">
      <c r="A2" s="508"/>
      <c r="B2" s="508"/>
      <c r="C2" s="508"/>
      <c r="D2" s="508"/>
      <c r="E2" s="508"/>
      <c r="F2" s="508"/>
      <c r="G2" s="508"/>
      <c r="H2" s="486" t="s">
        <v>791</v>
      </c>
    </row>
    <row r="3" spans="1:8" ht="15" customHeight="1" thickBot="1">
      <c r="A3" s="241"/>
      <c r="B3" s="241"/>
      <c r="C3" s="241"/>
      <c r="D3" s="241"/>
      <c r="E3" s="241"/>
      <c r="F3" s="241"/>
      <c r="G3" s="241"/>
      <c r="H3" s="241"/>
    </row>
    <row r="4" spans="1:8" ht="15" customHeight="1">
      <c r="A4" s="591" t="s">
        <v>166</v>
      </c>
      <c r="B4" s="632" t="s">
        <v>114</v>
      </c>
      <c r="C4" s="632" t="s">
        <v>569</v>
      </c>
      <c r="D4" s="632" t="s">
        <v>570</v>
      </c>
      <c r="E4" s="633" t="s">
        <v>267</v>
      </c>
      <c r="F4" s="634"/>
      <c r="G4" s="634"/>
      <c r="H4" s="624" t="s">
        <v>246</v>
      </c>
    </row>
    <row r="5" spans="1:8" ht="15" customHeight="1">
      <c r="A5" s="593"/>
      <c r="B5" s="631"/>
      <c r="C5" s="631"/>
      <c r="D5" s="631"/>
      <c r="E5" s="28" t="s">
        <v>257</v>
      </c>
      <c r="F5" s="29" t="s">
        <v>268</v>
      </c>
      <c r="G5" s="29" t="s">
        <v>269</v>
      </c>
      <c r="H5" s="626"/>
    </row>
    <row r="6" spans="1:8" ht="15" customHeight="1">
      <c r="A6" s="12" t="s">
        <v>123</v>
      </c>
      <c r="B6" s="365">
        <v>6005</v>
      </c>
      <c r="C6" s="25">
        <v>5845</v>
      </c>
      <c r="D6" s="359">
        <v>110</v>
      </c>
      <c r="E6" s="275">
        <v>44</v>
      </c>
      <c r="F6" s="359">
        <v>24</v>
      </c>
      <c r="G6" s="359">
        <v>20</v>
      </c>
      <c r="H6" s="359">
        <v>6</v>
      </c>
    </row>
    <row r="7" spans="1:8" ht="15" customHeight="1">
      <c r="A7" s="12" t="s">
        <v>124</v>
      </c>
      <c r="B7" s="366">
        <v>6909</v>
      </c>
      <c r="C7" s="24">
        <v>6731</v>
      </c>
      <c r="D7" s="361">
        <v>88</v>
      </c>
      <c r="E7" s="271">
        <v>84</v>
      </c>
      <c r="F7" s="361">
        <v>40</v>
      </c>
      <c r="G7" s="361">
        <v>44</v>
      </c>
      <c r="H7" s="361">
        <v>6</v>
      </c>
    </row>
    <row r="8" spans="1:8" ht="15" customHeight="1">
      <c r="A8" s="12" t="s">
        <v>100</v>
      </c>
      <c r="B8" s="366">
        <v>7539</v>
      </c>
      <c r="C8" s="24">
        <v>7295</v>
      </c>
      <c r="D8" s="24">
        <v>90</v>
      </c>
      <c r="E8" s="271">
        <v>139</v>
      </c>
      <c r="F8" s="361">
        <v>63</v>
      </c>
      <c r="G8" s="24">
        <v>76</v>
      </c>
      <c r="H8" s="361">
        <v>15</v>
      </c>
    </row>
    <row r="9" spans="1:8" s="244" customFormat="1" ht="15" customHeight="1" thickBot="1">
      <c r="A9" s="236" t="s">
        <v>102</v>
      </c>
      <c r="B9" s="367">
        <v>7849</v>
      </c>
      <c r="C9" s="247">
        <v>7544</v>
      </c>
      <c r="D9" s="247">
        <v>69</v>
      </c>
      <c r="E9" s="356">
        <v>228</v>
      </c>
      <c r="F9" s="368">
        <v>105</v>
      </c>
      <c r="G9" s="247">
        <v>123</v>
      </c>
      <c r="H9" s="368">
        <v>8</v>
      </c>
    </row>
    <row r="10" s="122" customFormat="1" ht="15" customHeight="1">
      <c r="A10" s="126" t="s">
        <v>661</v>
      </c>
    </row>
  </sheetData>
  <mergeCells count="6">
    <mergeCell ref="A4:A5"/>
    <mergeCell ref="B4:B5"/>
    <mergeCell ref="H4:H5"/>
    <mergeCell ref="D4:D5"/>
    <mergeCell ref="C4:C5"/>
    <mergeCell ref="E4:G4"/>
  </mergeCells>
  <hyperlinks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P11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15" width="7.625" style="66" customWidth="1"/>
    <col min="16" max="16384" width="9.00390625" style="66" customWidth="1"/>
  </cols>
  <sheetData>
    <row r="1" spans="1:16" s="194" customFormat="1" ht="15" customHeight="1">
      <c r="A1" s="231" t="s">
        <v>270</v>
      </c>
      <c r="B1" s="231"/>
      <c r="C1" s="231"/>
      <c r="D1" s="231"/>
      <c r="E1" s="231"/>
      <c r="F1" s="231"/>
      <c r="G1" s="231"/>
      <c r="H1" s="231"/>
      <c r="P1" s="485"/>
    </row>
    <row r="2" spans="1:16" s="487" customFormat="1" ht="15" customHeight="1">
      <c r="A2" s="505"/>
      <c r="B2" s="505"/>
      <c r="C2" s="505"/>
      <c r="D2" s="505"/>
      <c r="E2" s="505"/>
      <c r="F2" s="505"/>
      <c r="G2" s="505"/>
      <c r="H2" s="486" t="s">
        <v>791</v>
      </c>
      <c r="O2" s="486" t="s">
        <v>791</v>
      </c>
      <c r="P2" s="507"/>
    </row>
    <row r="3" spans="1:16" s="75" customFormat="1" ht="15" customHeight="1" thickBot="1">
      <c r="A3" s="233"/>
      <c r="B3" s="233"/>
      <c r="C3" s="233"/>
      <c r="D3" s="233"/>
      <c r="E3" s="233"/>
      <c r="F3" s="233"/>
      <c r="G3" s="233"/>
      <c r="H3" s="233"/>
      <c r="P3" s="74"/>
    </row>
    <row r="4" spans="1:16" ht="15" customHeight="1">
      <c r="A4" s="591" t="s">
        <v>166</v>
      </c>
      <c r="B4" s="585" t="s">
        <v>271</v>
      </c>
      <c r="C4" s="585"/>
      <c r="D4" s="585"/>
      <c r="E4" s="585"/>
      <c r="F4" s="585"/>
      <c r="G4" s="585"/>
      <c r="H4" s="585"/>
      <c r="I4" s="637" t="s">
        <v>272</v>
      </c>
      <c r="J4" s="638"/>
      <c r="K4" s="638"/>
      <c r="L4" s="638"/>
      <c r="M4" s="638"/>
      <c r="N4" s="638"/>
      <c r="O4" s="638"/>
      <c r="P4" s="74"/>
    </row>
    <row r="5" spans="1:16" ht="15" customHeight="1">
      <c r="A5" s="592"/>
      <c r="B5" s="639" t="s">
        <v>171</v>
      </c>
      <c r="C5" s="640" t="s">
        <v>571</v>
      </c>
      <c r="D5" s="640" t="s">
        <v>572</v>
      </c>
      <c r="E5" s="640" t="s">
        <v>573</v>
      </c>
      <c r="F5" s="640" t="s">
        <v>574</v>
      </c>
      <c r="G5" s="640" t="s">
        <v>575</v>
      </c>
      <c r="H5" s="597" t="s">
        <v>576</v>
      </c>
      <c r="I5" s="635" t="s">
        <v>171</v>
      </c>
      <c r="J5" s="635" t="s">
        <v>571</v>
      </c>
      <c r="K5" s="635" t="s">
        <v>572</v>
      </c>
      <c r="L5" s="635" t="s">
        <v>573</v>
      </c>
      <c r="M5" s="635" t="s">
        <v>574</v>
      </c>
      <c r="N5" s="525" t="s">
        <v>575</v>
      </c>
      <c r="O5" s="524" t="s">
        <v>576</v>
      </c>
      <c r="P5" s="74"/>
    </row>
    <row r="6" spans="1:16" ht="15" customHeight="1">
      <c r="A6" s="593"/>
      <c r="B6" s="581"/>
      <c r="C6" s="636"/>
      <c r="D6" s="636"/>
      <c r="E6" s="636"/>
      <c r="F6" s="636"/>
      <c r="G6" s="636"/>
      <c r="H6" s="606"/>
      <c r="I6" s="636"/>
      <c r="J6" s="636"/>
      <c r="K6" s="636"/>
      <c r="L6" s="636"/>
      <c r="M6" s="636"/>
      <c r="N6" s="531"/>
      <c r="O6" s="531"/>
      <c r="P6" s="74"/>
    </row>
    <row r="7" spans="1:16" ht="15" customHeight="1">
      <c r="A7" s="12" t="s">
        <v>123</v>
      </c>
      <c r="B7" s="369">
        <f>SUM(C7:G7)</f>
        <v>763</v>
      </c>
      <c r="C7" s="343">
        <v>214</v>
      </c>
      <c r="D7" s="343">
        <v>206</v>
      </c>
      <c r="E7" s="343">
        <v>190</v>
      </c>
      <c r="F7" s="343">
        <v>108</v>
      </c>
      <c r="G7" s="343">
        <v>45</v>
      </c>
      <c r="H7" s="25">
        <v>936</v>
      </c>
      <c r="I7" s="343">
        <f>SUM(J7:N7)</f>
        <v>8</v>
      </c>
      <c r="J7" s="324">
        <v>5</v>
      </c>
      <c r="K7" s="324">
        <v>1</v>
      </c>
      <c r="L7" s="324">
        <v>2</v>
      </c>
      <c r="M7" s="324" t="s">
        <v>517</v>
      </c>
      <c r="N7" s="324" t="s">
        <v>517</v>
      </c>
      <c r="O7" s="343">
        <v>10</v>
      </c>
      <c r="P7" s="74"/>
    </row>
    <row r="8" spans="1:16" ht="15" customHeight="1">
      <c r="A8" s="12" t="s">
        <v>124</v>
      </c>
      <c r="B8" s="346">
        <f>SUM(C8:G8)</f>
        <v>944</v>
      </c>
      <c r="C8" s="225">
        <v>218</v>
      </c>
      <c r="D8" s="225">
        <v>290</v>
      </c>
      <c r="E8" s="225">
        <v>216</v>
      </c>
      <c r="F8" s="225">
        <v>147</v>
      </c>
      <c r="G8" s="225">
        <v>73</v>
      </c>
      <c r="H8" s="24">
        <v>1117</v>
      </c>
      <c r="I8" s="225">
        <f>SUM(J8:N8)</f>
        <v>3</v>
      </c>
      <c r="J8" s="312">
        <v>1</v>
      </c>
      <c r="K8" s="312">
        <v>1</v>
      </c>
      <c r="L8" s="312" t="s">
        <v>517</v>
      </c>
      <c r="M8" s="312">
        <v>1</v>
      </c>
      <c r="N8" s="312" t="s">
        <v>517</v>
      </c>
      <c r="O8" s="225">
        <v>4</v>
      </c>
      <c r="P8" s="74"/>
    </row>
    <row r="9" spans="1:16" ht="15" customHeight="1">
      <c r="A9" s="12" t="s">
        <v>100</v>
      </c>
      <c r="B9" s="346">
        <f>SUM(C9:G9)</f>
        <v>1204</v>
      </c>
      <c r="C9" s="271">
        <v>242</v>
      </c>
      <c r="D9" s="271">
        <v>298</v>
      </c>
      <c r="E9" s="271">
        <v>327</v>
      </c>
      <c r="F9" s="271">
        <v>204</v>
      </c>
      <c r="G9" s="271">
        <v>133</v>
      </c>
      <c r="H9" s="271">
        <v>1401</v>
      </c>
      <c r="I9" s="225">
        <f>SUM(J9:N9)</f>
        <v>1</v>
      </c>
      <c r="J9" s="312" t="s">
        <v>517</v>
      </c>
      <c r="K9" s="271">
        <v>1</v>
      </c>
      <c r="L9" s="312" t="s">
        <v>517</v>
      </c>
      <c r="M9" s="312" t="s">
        <v>517</v>
      </c>
      <c r="N9" s="312" t="s">
        <v>517</v>
      </c>
      <c r="O9" s="225">
        <v>3</v>
      </c>
      <c r="P9" s="75"/>
    </row>
    <row r="10" spans="1:16" s="112" customFormat="1" ht="15" customHeight="1" thickBot="1">
      <c r="A10" s="236" t="s">
        <v>102</v>
      </c>
      <c r="B10" s="370">
        <f>SUM(C10:G10)</f>
        <v>1419</v>
      </c>
      <c r="C10" s="356">
        <v>243</v>
      </c>
      <c r="D10" s="356">
        <v>303</v>
      </c>
      <c r="E10" s="356">
        <v>380</v>
      </c>
      <c r="F10" s="356">
        <v>293</v>
      </c>
      <c r="G10" s="356">
        <v>200</v>
      </c>
      <c r="H10" s="356">
        <v>1631</v>
      </c>
      <c r="I10" s="289">
        <f>SUM(J10:N10)</f>
        <v>2</v>
      </c>
      <c r="J10" s="371" t="s">
        <v>517</v>
      </c>
      <c r="K10" s="356">
        <v>2</v>
      </c>
      <c r="L10" s="371" t="s">
        <v>517</v>
      </c>
      <c r="M10" s="371" t="s">
        <v>517</v>
      </c>
      <c r="N10" s="371" t="s">
        <v>517</v>
      </c>
      <c r="O10" s="289">
        <v>4</v>
      </c>
      <c r="P10" s="238"/>
    </row>
    <row r="11" s="122" customFormat="1" ht="15" customHeight="1">
      <c r="A11" s="126" t="s">
        <v>661</v>
      </c>
    </row>
  </sheetData>
  <mergeCells count="17">
    <mergeCell ref="A4:A6"/>
    <mergeCell ref="B4:H4"/>
    <mergeCell ref="I4:O4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I5:I6"/>
    <mergeCell ref="J5:J6"/>
    <mergeCell ref="K5:K6"/>
    <mergeCell ref="L5:L6"/>
  </mergeCells>
  <hyperlinks>
    <hyperlink ref="O2" location="目次!A1" tooltip="メニューへ戻ります。" display="戻る"/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P13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15" width="7.625" style="66" customWidth="1"/>
    <col min="16" max="16384" width="9.00390625" style="66" customWidth="1"/>
  </cols>
  <sheetData>
    <row r="1" spans="1:16" s="194" customFormat="1" ht="15" customHeight="1">
      <c r="A1" s="231" t="s">
        <v>273</v>
      </c>
      <c r="B1" s="231"/>
      <c r="C1" s="231"/>
      <c r="D1" s="231"/>
      <c r="E1" s="231"/>
      <c r="F1" s="231"/>
      <c r="P1" s="232"/>
    </row>
    <row r="2" spans="1:16" s="487" customFormat="1" ht="15" customHeight="1">
      <c r="A2" s="505"/>
      <c r="B2" s="505"/>
      <c r="C2" s="505"/>
      <c r="D2" s="505"/>
      <c r="E2" s="505"/>
      <c r="F2" s="505"/>
      <c r="H2" s="486" t="s">
        <v>791</v>
      </c>
      <c r="O2" s="486" t="s">
        <v>791</v>
      </c>
      <c r="P2" s="506"/>
    </row>
    <row r="3" spans="1:16" s="75" customFormat="1" ht="15" customHeight="1" thickBot="1">
      <c r="A3" s="233"/>
      <c r="B3" s="233"/>
      <c r="C3" s="233"/>
      <c r="D3" s="233"/>
      <c r="E3" s="233"/>
      <c r="F3" s="233"/>
      <c r="P3" s="234"/>
    </row>
    <row r="4" spans="1:15" ht="15" customHeight="1">
      <c r="A4" s="591" t="s">
        <v>166</v>
      </c>
      <c r="B4" s="584" t="s">
        <v>274</v>
      </c>
      <c r="C4" s="585"/>
      <c r="D4" s="585"/>
      <c r="E4" s="585"/>
      <c r="F4" s="585"/>
      <c r="G4" s="568"/>
      <c r="H4" s="641" t="s">
        <v>578</v>
      </c>
      <c r="I4" s="584" t="s">
        <v>275</v>
      </c>
      <c r="J4" s="585"/>
      <c r="K4" s="585"/>
      <c r="L4" s="585"/>
      <c r="M4" s="585"/>
      <c r="N4" s="585"/>
      <c r="O4" s="530" t="s">
        <v>580</v>
      </c>
    </row>
    <row r="5" spans="1:15" ht="15" customHeight="1">
      <c r="A5" s="592"/>
      <c r="B5" s="640" t="s">
        <v>171</v>
      </c>
      <c r="C5" s="640" t="s">
        <v>577</v>
      </c>
      <c r="D5" s="640" t="s">
        <v>572</v>
      </c>
      <c r="E5" s="640" t="s">
        <v>573</v>
      </c>
      <c r="F5" s="640" t="s">
        <v>574</v>
      </c>
      <c r="G5" s="640" t="s">
        <v>575</v>
      </c>
      <c r="H5" s="635"/>
      <c r="I5" s="640" t="s">
        <v>171</v>
      </c>
      <c r="J5" s="640" t="s">
        <v>579</v>
      </c>
      <c r="K5" s="640" t="s">
        <v>572</v>
      </c>
      <c r="L5" s="640" t="s">
        <v>573</v>
      </c>
      <c r="M5" s="640" t="s">
        <v>574</v>
      </c>
      <c r="N5" s="524" t="s">
        <v>575</v>
      </c>
      <c r="O5" s="525"/>
    </row>
    <row r="6" spans="1:15" ht="15" customHeight="1">
      <c r="A6" s="592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525"/>
      <c r="O6" s="525"/>
    </row>
    <row r="7" spans="1:16" ht="15" customHeight="1">
      <c r="A7" s="593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531"/>
      <c r="O7" s="531"/>
      <c r="P7" s="74"/>
    </row>
    <row r="8" spans="1:16" ht="15" customHeight="1">
      <c r="A8" s="12" t="s">
        <v>123</v>
      </c>
      <c r="B8" s="369">
        <f>SUM(C8:G8)</f>
        <v>994</v>
      </c>
      <c r="C8" s="343">
        <v>392</v>
      </c>
      <c r="D8" s="343">
        <v>301</v>
      </c>
      <c r="E8" s="343">
        <v>172</v>
      </c>
      <c r="F8" s="343">
        <v>105</v>
      </c>
      <c r="G8" s="343">
        <v>24</v>
      </c>
      <c r="H8" s="343">
        <v>10</v>
      </c>
      <c r="I8" s="343">
        <f>SUM(J8:N8)</f>
        <v>689</v>
      </c>
      <c r="J8" s="343">
        <v>380</v>
      </c>
      <c r="K8" s="343">
        <v>194</v>
      </c>
      <c r="L8" s="343">
        <v>97</v>
      </c>
      <c r="M8" s="343">
        <v>16</v>
      </c>
      <c r="N8" s="343">
        <v>2</v>
      </c>
      <c r="O8" s="343">
        <v>44</v>
      </c>
      <c r="P8" s="74"/>
    </row>
    <row r="9" spans="1:16" ht="15" customHeight="1">
      <c r="A9" s="12" t="s">
        <v>124</v>
      </c>
      <c r="B9" s="346">
        <f>SUM(C9:G9)</f>
        <v>1250</v>
      </c>
      <c r="C9" s="225">
        <v>485</v>
      </c>
      <c r="D9" s="225">
        <v>357</v>
      </c>
      <c r="E9" s="225">
        <v>240</v>
      </c>
      <c r="F9" s="225">
        <v>108</v>
      </c>
      <c r="G9" s="225">
        <v>60</v>
      </c>
      <c r="H9" s="225">
        <v>5</v>
      </c>
      <c r="I9" s="225">
        <f>SUM(J9:N9)</f>
        <v>949</v>
      </c>
      <c r="J9" s="225">
        <v>479</v>
      </c>
      <c r="K9" s="225">
        <v>300</v>
      </c>
      <c r="L9" s="225">
        <v>118</v>
      </c>
      <c r="M9" s="225">
        <v>48</v>
      </c>
      <c r="N9" s="225">
        <v>4</v>
      </c>
      <c r="O9" s="225">
        <v>67</v>
      </c>
      <c r="P9" s="74"/>
    </row>
    <row r="10" spans="1:16" ht="15" customHeight="1">
      <c r="A10" s="12" t="s">
        <v>100</v>
      </c>
      <c r="B10" s="346">
        <f>SUM(C10:G10)</f>
        <v>1632</v>
      </c>
      <c r="C10" s="271">
        <v>533</v>
      </c>
      <c r="D10" s="271">
        <v>552</v>
      </c>
      <c r="E10" s="271">
        <v>318</v>
      </c>
      <c r="F10" s="271">
        <v>172</v>
      </c>
      <c r="G10" s="271">
        <v>57</v>
      </c>
      <c r="H10" s="271">
        <v>4</v>
      </c>
      <c r="I10" s="24">
        <f>SUM(J10:N10)</f>
        <v>1243</v>
      </c>
      <c r="J10" s="225">
        <v>511</v>
      </c>
      <c r="K10" s="271">
        <v>445</v>
      </c>
      <c r="L10" s="225">
        <v>223</v>
      </c>
      <c r="M10" s="225">
        <v>52</v>
      </c>
      <c r="N10" s="225">
        <v>12</v>
      </c>
      <c r="O10" s="225">
        <v>59</v>
      </c>
      <c r="P10" s="235"/>
    </row>
    <row r="11" spans="1:16" s="112" customFormat="1" ht="15" customHeight="1" thickBot="1">
      <c r="A11" s="236" t="s">
        <v>102</v>
      </c>
      <c r="B11" s="370">
        <f>SUM(C11:G11)</f>
        <v>1820</v>
      </c>
      <c r="C11" s="356">
        <v>434</v>
      </c>
      <c r="D11" s="356">
        <v>587</v>
      </c>
      <c r="E11" s="356">
        <v>484</v>
      </c>
      <c r="F11" s="356">
        <v>221</v>
      </c>
      <c r="G11" s="356">
        <v>94</v>
      </c>
      <c r="H11" s="356">
        <v>8</v>
      </c>
      <c r="I11" s="247">
        <f>SUM(J11:N11)</f>
        <v>1478</v>
      </c>
      <c r="J11" s="289">
        <v>550</v>
      </c>
      <c r="K11" s="356">
        <v>471</v>
      </c>
      <c r="L11" s="289">
        <v>321</v>
      </c>
      <c r="M11" s="289">
        <v>111</v>
      </c>
      <c r="N11" s="289">
        <v>25</v>
      </c>
      <c r="O11" s="289">
        <v>60</v>
      </c>
      <c r="P11" s="237"/>
    </row>
    <row r="12" s="122" customFormat="1" ht="15" customHeight="1">
      <c r="A12" s="126" t="s">
        <v>661</v>
      </c>
    </row>
    <row r="13" ht="15" customHeight="1">
      <c r="A13" s="19"/>
    </row>
  </sheetData>
  <mergeCells count="17">
    <mergeCell ref="A4:A7"/>
    <mergeCell ref="B4:G4"/>
    <mergeCell ref="H4:H7"/>
    <mergeCell ref="I4:N4"/>
    <mergeCell ref="L5:L7"/>
    <mergeCell ref="M5:M7"/>
    <mergeCell ref="N5:N7"/>
    <mergeCell ref="O4:O7"/>
    <mergeCell ref="B5:B7"/>
    <mergeCell ref="C5:C7"/>
    <mergeCell ref="D5:D7"/>
    <mergeCell ref="E5:E7"/>
    <mergeCell ref="F5:F7"/>
    <mergeCell ref="G5:G7"/>
    <mergeCell ref="I5:I7"/>
    <mergeCell ref="J5:J7"/>
    <mergeCell ref="K5:K7"/>
  </mergeCells>
  <hyperlinks>
    <hyperlink ref="O2" location="目次!A1" tooltip="メニューへ戻ります。" display="戻る"/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4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6" width="12.625" style="66" customWidth="1"/>
    <col min="7" max="16384" width="9.00390625" style="66" customWidth="1"/>
  </cols>
  <sheetData>
    <row r="1" s="194" customFormat="1" ht="15" customHeight="1">
      <c r="A1" s="194" t="s">
        <v>276</v>
      </c>
    </row>
    <row r="2" s="487" customFormat="1" ht="15" customHeight="1">
      <c r="F2" s="486" t="s">
        <v>791</v>
      </c>
    </row>
    <row r="3" ht="15" customHeight="1" thickBot="1"/>
    <row r="4" spans="1:6" ht="15" customHeight="1">
      <c r="A4" s="4" t="s">
        <v>277</v>
      </c>
      <c r="B4" s="5" t="s">
        <v>278</v>
      </c>
      <c r="C4" s="5" t="s">
        <v>279</v>
      </c>
      <c r="D4" s="5" t="s">
        <v>280</v>
      </c>
      <c r="E4" s="5" t="s">
        <v>205</v>
      </c>
      <c r="F4" s="3" t="s">
        <v>281</v>
      </c>
    </row>
    <row r="5" spans="1:6" ht="15" customHeight="1">
      <c r="A5" s="642" t="s">
        <v>119</v>
      </c>
      <c r="B5" s="222">
        <v>11461</v>
      </c>
      <c r="C5" s="25">
        <v>5333</v>
      </c>
      <c r="D5" s="25">
        <v>8335</v>
      </c>
      <c r="E5" s="25">
        <f>SUM(B5:D5)+F5</f>
        <v>25136</v>
      </c>
      <c r="F5" s="25">
        <v>7</v>
      </c>
    </row>
    <row r="6" spans="1:6" ht="15" customHeight="1">
      <c r="A6" s="571"/>
      <c r="B6" s="229">
        <f>B5/E5</f>
        <v>0.4559595798854233</v>
      </c>
      <c r="C6" s="226">
        <f>C5/E5</f>
        <v>0.21216581795035008</v>
      </c>
      <c r="D6" s="226">
        <f>D5/E5</f>
        <v>0.3315961171228517</v>
      </c>
      <c r="E6" s="299"/>
      <c r="F6" s="226">
        <f>F5/E5</f>
        <v>0.00027848504137492044</v>
      </c>
    </row>
    <row r="7" spans="1:6" ht="15" customHeight="1">
      <c r="A7" s="642" t="s">
        <v>120</v>
      </c>
      <c r="B7" s="222">
        <v>8103</v>
      </c>
      <c r="C7" s="25">
        <v>5847</v>
      </c>
      <c r="D7" s="25">
        <v>9098</v>
      </c>
      <c r="E7" s="25">
        <f>SUM(B7:D7)+F7</f>
        <v>23108</v>
      </c>
      <c r="F7" s="25">
        <v>60</v>
      </c>
    </row>
    <row r="8" spans="1:6" ht="15" customHeight="1">
      <c r="A8" s="571"/>
      <c r="B8" s="221">
        <f>B7/E7</f>
        <v>0.3506577808551151</v>
      </c>
      <c r="C8" s="350">
        <f>C7/E7</f>
        <v>0.2530292539380301</v>
      </c>
      <c r="D8" s="350">
        <f>D7/E7</f>
        <v>0.39371646183140036</v>
      </c>
      <c r="E8" s="352"/>
      <c r="F8" s="350">
        <f>F7/E7</f>
        <v>0.002596503375454388</v>
      </c>
    </row>
    <row r="9" spans="1:6" ht="15" customHeight="1">
      <c r="A9" s="642" t="s">
        <v>121</v>
      </c>
      <c r="B9" s="222">
        <v>6014</v>
      </c>
      <c r="C9" s="25">
        <v>6865</v>
      </c>
      <c r="D9" s="25">
        <v>9768</v>
      </c>
      <c r="E9" s="25">
        <f>SUM(B9:D9)+F9</f>
        <v>22675</v>
      </c>
      <c r="F9" s="25">
        <v>28</v>
      </c>
    </row>
    <row r="10" spans="1:7" ht="15" customHeight="1">
      <c r="A10" s="571"/>
      <c r="B10" s="221">
        <f>B9/E9</f>
        <v>0.265226019845645</v>
      </c>
      <c r="C10" s="350">
        <f>C9/E9</f>
        <v>0.30275633958103637</v>
      </c>
      <c r="D10" s="350">
        <f>D9/E9</f>
        <v>0.43078280044101436</v>
      </c>
      <c r="E10" s="352"/>
      <c r="F10" s="350">
        <f>F9/E9</f>
        <v>0.0012348401323043</v>
      </c>
      <c r="G10" s="228"/>
    </row>
    <row r="11" spans="1:6" ht="15" customHeight="1">
      <c r="A11" s="642" t="s">
        <v>122</v>
      </c>
      <c r="B11" s="222">
        <v>4900</v>
      </c>
      <c r="C11" s="25">
        <v>7221</v>
      </c>
      <c r="D11" s="25">
        <v>9689</v>
      </c>
      <c r="E11" s="25">
        <f>SUM(B11:D11)+F11</f>
        <v>21833</v>
      </c>
      <c r="F11" s="25">
        <v>23</v>
      </c>
    </row>
    <row r="12" spans="1:6" ht="15" customHeight="1">
      <c r="A12" s="571"/>
      <c r="B12" s="221">
        <f>B11/E11</f>
        <v>0.22443090734209684</v>
      </c>
      <c r="C12" s="350">
        <f>C11/E11</f>
        <v>0.3307378738606696</v>
      </c>
      <c r="D12" s="350">
        <f>D11/E11</f>
        <v>0.4437777675995053</v>
      </c>
      <c r="E12" s="352"/>
      <c r="F12" s="350">
        <f>F11/E11</f>
        <v>0.0010534511977282096</v>
      </c>
    </row>
    <row r="13" spans="1:6" ht="15" customHeight="1">
      <c r="A13" s="642" t="s">
        <v>123</v>
      </c>
      <c r="B13" s="222">
        <v>4193</v>
      </c>
      <c r="C13" s="25">
        <v>7608</v>
      </c>
      <c r="D13" s="25">
        <v>10443</v>
      </c>
      <c r="E13" s="25">
        <f>SUM(B13:D13)+F13</f>
        <v>22334</v>
      </c>
      <c r="F13" s="25">
        <v>90</v>
      </c>
    </row>
    <row r="14" spans="1:6" ht="15" customHeight="1">
      <c r="A14" s="571"/>
      <c r="B14" s="221">
        <f>B13/E13</f>
        <v>0.18774066445777737</v>
      </c>
      <c r="C14" s="350">
        <f>C13/E13</f>
        <v>0.34064654786424287</v>
      </c>
      <c r="D14" s="350">
        <f>D13/E13</f>
        <v>0.46758305722217247</v>
      </c>
      <c r="E14" s="352"/>
      <c r="F14" s="350">
        <f>F13/E13</f>
        <v>0.004029730455807289</v>
      </c>
    </row>
    <row r="15" spans="1:6" ht="15" customHeight="1">
      <c r="A15" s="642" t="s">
        <v>124</v>
      </c>
      <c r="B15" s="222">
        <v>4038</v>
      </c>
      <c r="C15" s="25">
        <v>7743</v>
      </c>
      <c r="D15" s="25">
        <v>11876</v>
      </c>
      <c r="E15" s="25">
        <f>SUM(B15:D15)+F15</f>
        <v>23717</v>
      </c>
      <c r="F15" s="25">
        <v>60</v>
      </c>
    </row>
    <row r="16" spans="1:6" ht="15" customHeight="1">
      <c r="A16" s="571"/>
      <c r="B16" s="221">
        <f>B15/E15</f>
        <v>0.17025762111565543</v>
      </c>
      <c r="C16" s="350">
        <f>C15/E15</f>
        <v>0.326474680608846</v>
      </c>
      <c r="D16" s="350">
        <f>D15/E15</f>
        <v>0.5007378673525319</v>
      </c>
      <c r="E16" s="352"/>
      <c r="F16" s="350">
        <f>F15/E15</f>
        <v>0.0025298309229666483</v>
      </c>
    </row>
    <row r="17" spans="1:6" ht="15" customHeight="1">
      <c r="A17" s="642" t="s">
        <v>100</v>
      </c>
      <c r="B17" s="222">
        <v>3450</v>
      </c>
      <c r="C17" s="25">
        <v>7524</v>
      </c>
      <c r="D17" s="25">
        <v>12535</v>
      </c>
      <c r="E17" s="25">
        <f>SUM(B17:D17)+F17</f>
        <v>23769</v>
      </c>
      <c r="F17" s="25">
        <v>260</v>
      </c>
    </row>
    <row r="18" spans="1:6" ht="15" customHeight="1">
      <c r="A18" s="526"/>
      <c r="B18" s="221">
        <f>B17/E17</f>
        <v>0.1451470402625268</v>
      </c>
      <c r="C18" s="350">
        <f>C17/E17</f>
        <v>0.31654676258992803</v>
      </c>
      <c r="D18" s="350">
        <f>D17/E17</f>
        <v>0.5273675796205141</v>
      </c>
      <c r="E18" s="352"/>
      <c r="F18" s="350">
        <f>F17/E17</f>
        <v>0.010938617527031007</v>
      </c>
    </row>
    <row r="19" spans="1:6" s="112" customFormat="1" ht="15" customHeight="1">
      <c r="A19" s="643" t="s">
        <v>102</v>
      </c>
      <c r="B19" s="313">
        <v>3531</v>
      </c>
      <c r="C19" s="288">
        <v>7028</v>
      </c>
      <c r="D19" s="288">
        <v>12923</v>
      </c>
      <c r="E19" s="288">
        <f>SUM(B19:D19)+F19</f>
        <v>23652</v>
      </c>
      <c r="F19" s="288">
        <v>170</v>
      </c>
    </row>
    <row r="20" spans="1:6" s="112" customFormat="1" ht="15" customHeight="1" thickBot="1">
      <c r="A20" s="644"/>
      <c r="B20" s="230">
        <f>B19/E19</f>
        <v>0.14928970065956368</v>
      </c>
      <c r="C20" s="290">
        <f>C19/E19</f>
        <v>0.29714189074919667</v>
      </c>
      <c r="D20" s="290">
        <f>D19/E19</f>
        <v>0.5463808557415863</v>
      </c>
      <c r="E20" s="323"/>
      <c r="F20" s="290">
        <f>F19/E19</f>
        <v>0.007187552849653306</v>
      </c>
    </row>
    <row r="21" s="122" customFormat="1" ht="15" customHeight="1">
      <c r="A21" s="126" t="s">
        <v>661</v>
      </c>
    </row>
    <row r="22" s="196" customFormat="1" ht="15" customHeight="1">
      <c r="A22" s="106" t="s">
        <v>651</v>
      </c>
    </row>
    <row r="23" s="196" customFormat="1" ht="15" customHeight="1">
      <c r="A23" s="106" t="s">
        <v>652</v>
      </c>
    </row>
    <row r="49" ht="15" customHeight="1">
      <c r="G49" s="208"/>
    </row>
  </sheetData>
  <mergeCells count="8">
    <mergeCell ref="A5:A6"/>
    <mergeCell ref="A7:A8"/>
    <mergeCell ref="A9:A10"/>
    <mergeCell ref="A11:A12"/>
    <mergeCell ref="A13:A14"/>
    <mergeCell ref="A15:A16"/>
    <mergeCell ref="A17:A18"/>
    <mergeCell ref="A19:A20"/>
  </mergeCells>
  <hyperlinks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  <colBreaks count="1" manualBreakCount="1">
    <brk id="6" max="4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36"/>
  <sheetViews>
    <sheetView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3.625" style="66" customWidth="1"/>
    <col min="2" max="2" width="6.625" style="66" customWidth="1"/>
    <col min="3" max="25" width="7.625" style="66" customWidth="1"/>
    <col min="26" max="16384" width="9.00390625" style="66" customWidth="1"/>
  </cols>
  <sheetData>
    <row r="1" spans="2:25" s="194" customFormat="1" ht="15" customHeight="1">
      <c r="B1" s="207" t="s">
        <v>282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2:25" s="487" customFormat="1" ht="15" customHeight="1">
      <c r="B2" s="504"/>
      <c r="C2" s="504"/>
      <c r="D2" s="504"/>
      <c r="E2" s="504"/>
      <c r="F2" s="504"/>
      <c r="G2" s="504"/>
      <c r="H2" s="504"/>
      <c r="I2" s="486" t="s">
        <v>791</v>
      </c>
      <c r="J2" s="504"/>
      <c r="N2" s="488"/>
      <c r="Q2" s="486" t="s">
        <v>791</v>
      </c>
      <c r="Y2" s="486" t="s">
        <v>791</v>
      </c>
    </row>
    <row r="3" spans="1:25" ht="15" customHeight="1" thickBot="1">
      <c r="A3" s="220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ht="15" customHeight="1">
      <c r="A4" s="590" t="s">
        <v>166</v>
      </c>
      <c r="B4" s="667"/>
      <c r="C4" s="594" t="s">
        <v>114</v>
      </c>
      <c r="D4" s="586" t="s">
        <v>283</v>
      </c>
      <c r="E4" s="586"/>
      <c r="F4" s="586"/>
      <c r="G4" s="586"/>
      <c r="H4" s="586" t="s">
        <v>284</v>
      </c>
      <c r="I4" s="586"/>
      <c r="J4" s="586"/>
      <c r="K4" s="586"/>
      <c r="L4" s="545" t="s">
        <v>285</v>
      </c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68"/>
      <c r="Y4" s="595" t="s">
        <v>583</v>
      </c>
    </row>
    <row r="5" spans="1:25" ht="15" customHeight="1">
      <c r="A5" s="668"/>
      <c r="B5" s="669"/>
      <c r="C5" s="598"/>
      <c r="D5" s="532" t="s">
        <v>286</v>
      </c>
      <c r="E5" s="532" t="s">
        <v>287</v>
      </c>
      <c r="F5" s="532" t="s">
        <v>288</v>
      </c>
      <c r="G5" s="532" t="s">
        <v>257</v>
      </c>
      <c r="H5" s="532" t="s">
        <v>289</v>
      </c>
      <c r="I5" s="532" t="s">
        <v>290</v>
      </c>
      <c r="J5" s="532" t="s">
        <v>291</v>
      </c>
      <c r="K5" s="532" t="s">
        <v>257</v>
      </c>
      <c r="L5" s="650" t="s">
        <v>292</v>
      </c>
      <c r="M5" s="532" t="s">
        <v>293</v>
      </c>
      <c r="N5" s="666"/>
      <c r="O5" s="532" t="s">
        <v>581</v>
      </c>
      <c r="P5" s="532" t="s">
        <v>294</v>
      </c>
      <c r="Q5" s="532" t="s">
        <v>582</v>
      </c>
      <c r="R5" s="597"/>
      <c r="S5" s="597"/>
      <c r="T5" s="597"/>
      <c r="U5" s="597"/>
      <c r="V5" s="645" t="s">
        <v>295</v>
      </c>
      <c r="W5" s="532" t="s">
        <v>296</v>
      </c>
      <c r="X5" s="598" t="s">
        <v>257</v>
      </c>
      <c r="Y5" s="622"/>
    </row>
    <row r="6" spans="1:25" ht="15" customHeight="1">
      <c r="A6" s="668"/>
      <c r="B6" s="669"/>
      <c r="C6" s="598"/>
      <c r="D6" s="532"/>
      <c r="E6" s="532"/>
      <c r="F6" s="532"/>
      <c r="G6" s="532"/>
      <c r="H6" s="532"/>
      <c r="I6" s="532"/>
      <c r="J6" s="532"/>
      <c r="K6" s="532"/>
      <c r="L6" s="651"/>
      <c r="M6" s="532"/>
      <c r="N6" s="666"/>
      <c r="O6" s="532"/>
      <c r="P6" s="532"/>
      <c r="Q6" s="532"/>
      <c r="R6" s="615"/>
      <c r="S6" s="615"/>
      <c r="T6" s="615"/>
      <c r="U6" s="615"/>
      <c r="V6" s="646"/>
      <c r="W6" s="532"/>
      <c r="X6" s="598"/>
      <c r="Y6" s="622"/>
    </row>
    <row r="7" spans="1:25" ht="15" customHeight="1">
      <c r="A7" s="668"/>
      <c r="B7" s="669"/>
      <c r="C7" s="598"/>
      <c r="D7" s="532"/>
      <c r="E7" s="532"/>
      <c r="F7" s="532"/>
      <c r="G7" s="532"/>
      <c r="H7" s="532"/>
      <c r="I7" s="532"/>
      <c r="J7" s="532"/>
      <c r="K7" s="532"/>
      <c r="L7" s="652"/>
      <c r="M7" s="532"/>
      <c r="N7" s="666"/>
      <c r="O7" s="532"/>
      <c r="P7" s="532"/>
      <c r="Q7" s="532"/>
      <c r="R7" s="635"/>
      <c r="S7" s="635"/>
      <c r="T7" s="635"/>
      <c r="U7" s="615"/>
      <c r="V7" s="646"/>
      <c r="W7" s="532"/>
      <c r="X7" s="598"/>
      <c r="Y7" s="622"/>
    </row>
    <row r="8" spans="1:25" ht="15" customHeight="1">
      <c r="A8" s="668"/>
      <c r="B8" s="669"/>
      <c r="C8" s="598"/>
      <c r="D8" s="532"/>
      <c r="E8" s="532"/>
      <c r="F8" s="532"/>
      <c r="G8" s="532"/>
      <c r="H8" s="532"/>
      <c r="I8" s="532"/>
      <c r="J8" s="532"/>
      <c r="K8" s="532"/>
      <c r="L8" s="652"/>
      <c r="M8" s="532"/>
      <c r="N8" s="666"/>
      <c r="O8" s="532"/>
      <c r="P8" s="532"/>
      <c r="Q8" s="532"/>
      <c r="R8" s="635"/>
      <c r="S8" s="635"/>
      <c r="T8" s="635"/>
      <c r="U8" s="615"/>
      <c r="V8" s="646"/>
      <c r="W8" s="532"/>
      <c r="X8" s="598"/>
      <c r="Y8" s="622"/>
    </row>
    <row r="9" spans="1:25" ht="15" customHeight="1">
      <c r="A9" s="656"/>
      <c r="B9" s="657"/>
      <c r="C9" s="598"/>
      <c r="D9" s="532"/>
      <c r="E9" s="532"/>
      <c r="F9" s="532"/>
      <c r="G9" s="532"/>
      <c r="H9" s="532"/>
      <c r="I9" s="532"/>
      <c r="J9" s="532"/>
      <c r="K9" s="532"/>
      <c r="L9" s="653"/>
      <c r="M9" s="532"/>
      <c r="N9" s="666"/>
      <c r="O9" s="532"/>
      <c r="P9" s="532"/>
      <c r="Q9" s="532"/>
      <c r="R9" s="636"/>
      <c r="S9" s="636"/>
      <c r="T9" s="636"/>
      <c r="U9" s="606"/>
      <c r="V9" s="604"/>
      <c r="W9" s="532"/>
      <c r="X9" s="598"/>
      <c r="Y9" s="623"/>
    </row>
    <row r="10" spans="1:25" ht="15" customHeight="1">
      <c r="A10" s="654" t="s">
        <v>119</v>
      </c>
      <c r="B10" s="655"/>
      <c r="C10" s="10">
        <v>25136</v>
      </c>
      <c r="D10" s="372">
        <v>11385</v>
      </c>
      <c r="E10" s="372">
        <v>75</v>
      </c>
      <c r="F10" s="372">
        <v>1</v>
      </c>
      <c r="G10" s="372">
        <v>11461</v>
      </c>
      <c r="H10" s="372">
        <v>134</v>
      </c>
      <c r="I10" s="372">
        <v>1034</v>
      </c>
      <c r="J10" s="372">
        <v>4165</v>
      </c>
      <c r="K10" s="372">
        <v>5333</v>
      </c>
      <c r="L10" s="372">
        <v>72</v>
      </c>
      <c r="M10" s="372">
        <v>1442</v>
      </c>
      <c r="N10" s="343"/>
      <c r="O10" s="372">
        <v>2767</v>
      </c>
      <c r="P10" s="372">
        <v>265</v>
      </c>
      <c r="Q10" s="372">
        <v>22</v>
      </c>
      <c r="R10" s="372"/>
      <c r="S10" s="372"/>
      <c r="T10" s="372"/>
      <c r="U10" s="372"/>
      <c r="V10" s="372">
        <v>3074</v>
      </c>
      <c r="W10" s="372">
        <v>693</v>
      </c>
      <c r="X10" s="372">
        <v>8335</v>
      </c>
      <c r="Y10" s="372">
        <v>7</v>
      </c>
    </row>
    <row r="11" spans="1:25" ht="15" customHeight="1">
      <c r="A11" s="656"/>
      <c r="B11" s="657"/>
      <c r="C11" s="17"/>
      <c r="D11" s="350">
        <v>0.452936028007638</v>
      </c>
      <c r="E11" s="350">
        <v>0.00298376830044558</v>
      </c>
      <c r="F11" s="350">
        <v>3.97835773392743E-05</v>
      </c>
      <c r="G11" s="350">
        <v>0.455959579885423</v>
      </c>
      <c r="H11" s="350">
        <v>0.00533099936346276</v>
      </c>
      <c r="I11" s="350">
        <v>0.0411362189688097</v>
      </c>
      <c r="J11" s="350">
        <v>0.165698599618078</v>
      </c>
      <c r="K11" s="350">
        <v>0.21216581795035</v>
      </c>
      <c r="L11" s="350">
        <v>0.00286441756842775</v>
      </c>
      <c r="M11" s="350">
        <v>0.0573679185232336</v>
      </c>
      <c r="N11" s="152"/>
      <c r="O11" s="350">
        <v>0.110081158497772</v>
      </c>
      <c r="P11" s="350">
        <v>0.0105426479949077</v>
      </c>
      <c r="Q11" s="374">
        <v>0.00193236714975845</v>
      </c>
      <c r="R11" s="374"/>
      <c r="S11" s="374"/>
      <c r="T11" s="374"/>
      <c r="U11" s="374"/>
      <c r="V11" s="350">
        <v>0.122294716740929</v>
      </c>
      <c r="W11" s="350">
        <v>0.0275700190961171</v>
      </c>
      <c r="X11" s="350">
        <v>0.331596117122852</v>
      </c>
      <c r="Y11" s="350">
        <v>0.00027848504137492</v>
      </c>
    </row>
    <row r="12" spans="1:25" ht="15" customHeight="1">
      <c r="A12" s="654" t="s">
        <v>120</v>
      </c>
      <c r="B12" s="655"/>
      <c r="C12" s="10">
        <v>23108</v>
      </c>
      <c r="D12" s="25">
        <v>8052</v>
      </c>
      <c r="E12" s="25">
        <v>47</v>
      </c>
      <c r="F12" s="25">
        <v>4</v>
      </c>
      <c r="G12" s="25">
        <v>8103</v>
      </c>
      <c r="H12" s="25">
        <v>55</v>
      </c>
      <c r="I12" s="25">
        <v>1566</v>
      </c>
      <c r="J12" s="25">
        <v>4226</v>
      </c>
      <c r="K12" s="25">
        <v>5847</v>
      </c>
      <c r="L12" s="25">
        <v>97</v>
      </c>
      <c r="M12" s="25">
        <v>1339</v>
      </c>
      <c r="N12" s="343"/>
      <c r="O12" s="25">
        <v>2958</v>
      </c>
      <c r="P12" s="25">
        <v>304</v>
      </c>
      <c r="Q12" s="275">
        <v>23</v>
      </c>
      <c r="R12" s="275"/>
      <c r="S12" s="275"/>
      <c r="T12" s="275"/>
      <c r="U12" s="275"/>
      <c r="V12" s="25">
        <v>3533</v>
      </c>
      <c r="W12" s="25">
        <v>844</v>
      </c>
      <c r="X12" s="25">
        <v>9098</v>
      </c>
      <c r="Y12" s="25">
        <v>60</v>
      </c>
    </row>
    <row r="13" spans="1:25" ht="15" customHeight="1">
      <c r="A13" s="656"/>
      <c r="B13" s="657"/>
      <c r="C13" s="17"/>
      <c r="D13" s="350">
        <v>0.348450752985979</v>
      </c>
      <c r="E13" s="350">
        <v>0.00203392764410594</v>
      </c>
      <c r="F13" s="350">
        <v>0.000173100225030293</v>
      </c>
      <c r="G13" s="350">
        <v>0.350657780855115</v>
      </c>
      <c r="H13" s="350">
        <v>0.00238012809416652</v>
      </c>
      <c r="I13" s="350">
        <v>0.0677687380993595</v>
      </c>
      <c r="J13" s="350">
        <v>0.182880387744504</v>
      </c>
      <c r="K13" s="350">
        <v>0.25302925393803</v>
      </c>
      <c r="L13" s="350">
        <v>0.00419768045698459</v>
      </c>
      <c r="M13" s="350">
        <v>0.0579453003288904</v>
      </c>
      <c r="N13" s="152"/>
      <c r="O13" s="350">
        <v>0.128007616409901</v>
      </c>
      <c r="P13" s="350">
        <v>0.0131556171023022</v>
      </c>
      <c r="Q13" s="374">
        <v>0.00285643318430204</v>
      </c>
      <c r="R13" s="374"/>
      <c r="S13" s="374"/>
      <c r="T13" s="374"/>
      <c r="U13" s="374"/>
      <c r="V13" s="350">
        <v>0.152890773758006</v>
      </c>
      <c r="W13" s="350">
        <v>0.0365241474813917</v>
      </c>
      <c r="X13" s="350">
        <v>0.3937164618314</v>
      </c>
      <c r="Y13" s="350">
        <v>0.00259650337545439</v>
      </c>
    </row>
    <row r="14" spans="1:25" ht="15" customHeight="1">
      <c r="A14" s="654" t="s">
        <v>121</v>
      </c>
      <c r="B14" s="655"/>
      <c r="C14" s="10">
        <v>22675</v>
      </c>
      <c r="D14" s="25">
        <v>5977</v>
      </c>
      <c r="E14" s="25">
        <v>36</v>
      </c>
      <c r="F14" s="25">
        <v>1</v>
      </c>
      <c r="G14" s="25">
        <v>6014</v>
      </c>
      <c r="H14" s="25">
        <v>35</v>
      </c>
      <c r="I14" s="25">
        <v>1846</v>
      </c>
      <c r="J14" s="25">
        <v>4984</v>
      </c>
      <c r="K14" s="25">
        <v>6865</v>
      </c>
      <c r="L14" s="25">
        <v>143</v>
      </c>
      <c r="M14" s="25">
        <v>1325</v>
      </c>
      <c r="N14" s="343"/>
      <c r="O14" s="25">
        <v>3333</v>
      </c>
      <c r="P14" s="25">
        <v>323</v>
      </c>
      <c r="Q14" s="275">
        <v>51</v>
      </c>
      <c r="R14" s="275"/>
      <c r="S14" s="275"/>
      <c r="T14" s="275"/>
      <c r="U14" s="275"/>
      <c r="V14" s="25">
        <v>3797</v>
      </c>
      <c r="W14" s="25">
        <v>796</v>
      </c>
      <c r="X14" s="25">
        <v>9768</v>
      </c>
      <c r="Y14" s="25">
        <v>28</v>
      </c>
    </row>
    <row r="15" spans="1:25" ht="15" customHeight="1">
      <c r="A15" s="656"/>
      <c r="B15" s="657"/>
      <c r="C15" s="17"/>
      <c r="D15" s="350">
        <v>0.263594266813671</v>
      </c>
      <c r="E15" s="350">
        <v>0.00158765159867696</v>
      </c>
      <c r="F15" s="350">
        <v>4.41014332965821E-05</v>
      </c>
      <c r="G15" s="350">
        <v>0.265226019845645</v>
      </c>
      <c r="H15" s="350">
        <v>0.00154355016538037</v>
      </c>
      <c r="I15" s="350">
        <v>0.0814112458654906</v>
      </c>
      <c r="J15" s="350">
        <v>0.219801543550165</v>
      </c>
      <c r="K15" s="350">
        <v>0.302756339581036</v>
      </c>
      <c r="L15" s="350">
        <v>0.00630650496141125</v>
      </c>
      <c r="M15" s="350">
        <v>0.0584343991179713</v>
      </c>
      <c r="N15" s="152"/>
      <c r="O15" s="350">
        <v>0.146990077177508</v>
      </c>
      <c r="P15" s="350">
        <v>0.014244762954796</v>
      </c>
      <c r="Q15" s="350">
        <v>0.00224917309812569</v>
      </c>
      <c r="R15" s="350"/>
      <c r="S15" s="350"/>
      <c r="T15" s="350"/>
      <c r="U15" s="350"/>
      <c r="V15" s="350">
        <v>0.167453142227122</v>
      </c>
      <c r="W15" s="350">
        <v>0.0351047409040794</v>
      </c>
      <c r="X15" s="350">
        <v>0.430782800441014</v>
      </c>
      <c r="Y15" s="350">
        <v>0.0012348401323043</v>
      </c>
    </row>
    <row r="16" spans="1:25" ht="15" customHeight="1">
      <c r="A16" s="654" t="s">
        <v>122</v>
      </c>
      <c r="B16" s="655"/>
      <c r="C16" s="10">
        <v>21833</v>
      </c>
      <c r="D16" s="25">
        <v>4851</v>
      </c>
      <c r="E16" s="25">
        <v>48</v>
      </c>
      <c r="F16" s="25">
        <v>1</v>
      </c>
      <c r="G16" s="25">
        <v>4900</v>
      </c>
      <c r="H16" s="25">
        <v>46</v>
      </c>
      <c r="I16" s="25">
        <v>1843</v>
      </c>
      <c r="J16" s="25">
        <v>5332</v>
      </c>
      <c r="K16" s="25">
        <v>7221</v>
      </c>
      <c r="L16" s="25">
        <v>127</v>
      </c>
      <c r="M16" s="25">
        <v>1172</v>
      </c>
      <c r="N16" s="343"/>
      <c r="O16" s="25">
        <v>3153</v>
      </c>
      <c r="P16" s="25">
        <v>295</v>
      </c>
      <c r="Q16" s="25">
        <v>40</v>
      </c>
      <c r="R16" s="25"/>
      <c r="S16" s="25"/>
      <c r="T16" s="25"/>
      <c r="U16" s="25"/>
      <c r="V16" s="25">
        <v>4101</v>
      </c>
      <c r="W16" s="25">
        <v>801</v>
      </c>
      <c r="X16" s="25">
        <v>9689</v>
      </c>
      <c r="Y16" s="25">
        <v>23</v>
      </c>
    </row>
    <row r="17" spans="1:25" ht="15" customHeight="1">
      <c r="A17" s="656"/>
      <c r="B17" s="657"/>
      <c r="C17" s="17"/>
      <c r="D17" s="350">
        <v>0.222186598268676</v>
      </c>
      <c r="E17" s="350">
        <v>0.00219850684743278</v>
      </c>
      <c r="F17" s="350">
        <v>4.5802225988183E-05</v>
      </c>
      <c r="G17" s="350">
        <v>0.224430907342097</v>
      </c>
      <c r="H17" s="350">
        <v>0.00210690239545642</v>
      </c>
      <c r="I17" s="350">
        <v>0.0844135024962213</v>
      </c>
      <c r="J17" s="350">
        <v>0.244217468968992</v>
      </c>
      <c r="K17" s="350">
        <v>0.33073787386067</v>
      </c>
      <c r="L17" s="350">
        <v>0.00581688270049924</v>
      </c>
      <c r="M17" s="350">
        <v>0.0536802088581505</v>
      </c>
      <c r="N17" s="152"/>
      <c r="O17" s="350">
        <v>0.144414418540741</v>
      </c>
      <c r="P17" s="350">
        <v>0.013511656666514</v>
      </c>
      <c r="Q17" s="350">
        <v>0.00183208903952732</v>
      </c>
      <c r="R17" s="350"/>
      <c r="S17" s="350"/>
      <c r="T17" s="350"/>
      <c r="U17" s="350"/>
      <c r="V17" s="350">
        <v>0.187834928777539</v>
      </c>
      <c r="W17" s="350">
        <v>0.0366875830165346</v>
      </c>
      <c r="X17" s="350">
        <v>0.443777767599505</v>
      </c>
      <c r="Y17" s="350">
        <v>0.00105345119772821</v>
      </c>
    </row>
    <row r="18" spans="1:25" ht="15" customHeight="1">
      <c r="A18" s="654" t="s">
        <v>123</v>
      </c>
      <c r="B18" s="655"/>
      <c r="C18" s="10">
        <v>22334</v>
      </c>
      <c r="D18" s="25">
        <v>4156</v>
      </c>
      <c r="E18" s="25">
        <v>36</v>
      </c>
      <c r="F18" s="25">
        <v>1</v>
      </c>
      <c r="G18" s="25">
        <v>4193</v>
      </c>
      <c r="H18" s="25">
        <v>32</v>
      </c>
      <c r="I18" s="25">
        <v>1659</v>
      </c>
      <c r="J18" s="25">
        <v>5917</v>
      </c>
      <c r="K18" s="25">
        <v>7608</v>
      </c>
      <c r="L18" s="25">
        <v>152</v>
      </c>
      <c r="M18" s="25">
        <v>1141</v>
      </c>
      <c r="N18" s="343"/>
      <c r="O18" s="25">
        <v>3252</v>
      </c>
      <c r="P18" s="25">
        <v>308</v>
      </c>
      <c r="Q18" s="25">
        <v>71</v>
      </c>
      <c r="R18" s="25"/>
      <c r="S18" s="25"/>
      <c r="T18" s="25"/>
      <c r="U18" s="25"/>
      <c r="V18" s="25">
        <v>4654</v>
      </c>
      <c r="W18" s="25">
        <v>865</v>
      </c>
      <c r="X18" s="25">
        <v>10443</v>
      </c>
      <c r="Y18" s="25">
        <v>90</v>
      </c>
    </row>
    <row r="19" spans="1:25" ht="15" customHeight="1">
      <c r="A19" s="656"/>
      <c r="B19" s="657"/>
      <c r="C19" s="17"/>
      <c r="D19" s="350">
        <v>0.186083997492612</v>
      </c>
      <c r="E19" s="350">
        <v>0.00161189218232292</v>
      </c>
      <c r="F19" s="350">
        <v>4.47747828423032E-05</v>
      </c>
      <c r="G19" s="350">
        <v>0.187740664457777</v>
      </c>
      <c r="H19" s="350">
        <v>0.0014327930509537</v>
      </c>
      <c r="I19" s="350">
        <v>0.074281364735381</v>
      </c>
      <c r="J19" s="350">
        <v>0.264932390077908</v>
      </c>
      <c r="K19" s="350">
        <v>0.340646547864243</v>
      </c>
      <c r="L19" s="350">
        <v>0.00680576699203009</v>
      </c>
      <c r="M19" s="350">
        <v>0.051088027223068</v>
      </c>
      <c r="N19" s="152"/>
      <c r="O19" s="350">
        <v>0.14560759380317</v>
      </c>
      <c r="P19" s="350">
        <v>0.0137906331154294</v>
      </c>
      <c r="Q19" s="350">
        <v>0.00317900958180353</v>
      </c>
      <c r="R19" s="350"/>
      <c r="S19" s="350"/>
      <c r="T19" s="350"/>
      <c r="U19" s="350"/>
      <c r="V19" s="350">
        <v>0.208381839348079</v>
      </c>
      <c r="W19" s="350">
        <v>0.0387301871585923</v>
      </c>
      <c r="X19" s="350">
        <v>0.467583057222172</v>
      </c>
      <c r="Y19" s="350">
        <v>0.00402973045580729</v>
      </c>
    </row>
    <row r="20" spans="1:25" ht="15" customHeight="1">
      <c r="A20" s="654" t="s">
        <v>124</v>
      </c>
      <c r="B20" s="655"/>
      <c r="C20" s="10">
        <v>23717</v>
      </c>
      <c r="D20" s="25">
        <v>4016</v>
      </c>
      <c r="E20" s="25">
        <v>22</v>
      </c>
      <c r="F20" s="271" t="s">
        <v>517</v>
      </c>
      <c r="G20" s="25">
        <v>4038</v>
      </c>
      <c r="H20" s="25">
        <v>15</v>
      </c>
      <c r="I20" s="25">
        <v>1933</v>
      </c>
      <c r="J20" s="25">
        <v>5795</v>
      </c>
      <c r="K20" s="25">
        <v>7743</v>
      </c>
      <c r="L20" s="25">
        <v>176</v>
      </c>
      <c r="M20" s="25">
        <v>1106</v>
      </c>
      <c r="N20" s="343"/>
      <c r="O20" s="25">
        <v>3766</v>
      </c>
      <c r="P20" s="25">
        <v>331</v>
      </c>
      <c r="Q20" s="25">
        <v>72</v>
      </c>
      <c r="R20" s="25"/>
      <c r="S20" s="25"/>
      <c r="T20" s="25"/>
      <c r="U20" s="25"/>
      <c r="V20" s="25">
        <v>5430</v>
      </c>
      <c r="W20" s="25">
        <v>995</v>
      </c>
      <c r="X20" s="25">
        <v>11876</v>
      </c>
      <c r="Y20" s="25">
        <v>60</v>
      </c>
    </row>
    <row r="21" spans="1:25" ht="15" customHeight="1">
      <c r="A21" s="656"/>
      <c r="B21" s="657"/>
      <c r="C21" s="17"/>
      <c r="D21" s="350">
        <v>0.169330016443901</v>
      </c>
      <c r="E21" s="350">
        <v>0.000927604671754438</v>
      </c>
      <c r="F21" s="328" t="s">
        <v>517</v>
      </c>
      <c r="G21" s="350">
        <v>0.170257621115655</v>
      </c>
      <c r="H21" s="350">
        <v>0.000632457730741662</v>
      </c>
      <c r="I21" s="350">
        <v>0.0815027195682422</v>
      </c>
      <c r="J21" s="350">
        <v>0.244339503309862</v>
      </c>
      <c r="K21" s="350">
        <v>0.326474680608846</v>
      </c>
      <c r="L21" s="350">
        <v>0.0074208373740355</v>
      </c>
      <c r="M21" s="350">
        <v>0.0466332166800186</v>
      </c>
      <c r="N21" s="152"/>
      <c r="O21" s="350">
        <v>0.158789054264873</v>
      </c>
      <c r="P21" s="350">
        <v>0.0139562339250327</v>
      </c>
      <c r="Q21" s="350">
        <v>0.00303579710755998</v>
      </c>
      <c r="R21" s="350"/>
      <c r="S21" s="350"/>
      <c r="T21" s="350"/>
      <c r="U21" s="350"/>
      <c r="V21" s="350">
        <v>0.228949698528482</v>
      </c>
      <c r="W21" s="350">
        <v>0.0419530294725302</v>
      </c>
      <c r="X21" s="350">
        <v>0.500737867352532</v>
      </c>
      <c r="Y21" s="350">
        <v>0.00252983092296665</v>
      </c>
    </row>
    <row r="22" spans="1:25" ht="15" customHeight="1">
      <c r="A22" s="654" t="s">
        <v>100</v>
      </c>
      <c r="B22" s="655"/>
      <c r="C22" s="10">
        <v>23769</v>
      </c>
      <c r="D22" s="25">
        <v>3428</v>
      </c>
      <c r="E22" s="25">
        <v>20</v>
      </c>
      <c r="F22" s="25">
        <v>2</v>
      </c>
      <c r="G22" s="25">
        <v>3450</v>
      </c>
      <c r="H22" s="25">
        <v>5</v>
      </c>
      <c r="I22" s="25">
        <v>1975</v>
      </c>
      <c r="J22" s="25">
        <v>5544</v>
      </c>
      <c r="K22" s="25">
        <v>7524</v>
      </c>
      <c r="L22" s="25">
        <v>183</v>
      </c>
      <c r="M22" s="25">
        <v>1162</v>
      </c>
      <c r="N22" s="343"/>
      <c r="O22" s="25">
        <v>4218</v>
      </c>
      <c r="P22" s="25">
        <v>305</v>
      </c>
      <c r="Q22" s="25">
        <v>76</v>
      </c>
      <c r="R22" s="25"/>
      <c r="S22" s="25"/>
      <c r="T22" s="25"/>
      <c r="U22" s="25"/>
      <c r="V22" s="25">
        <v>5618</v>
      </c>
      <c r="W22" s="25">
        <v>973</v>
      </c>
      <c r="X22" s="25">
        <v>12535</v>
      </c>
      <c r="Y22" s="25">
        <v>260</v>
      </c>
    </row>
    <row r="23" spans="1:25" ht="15" customHeight="1" thickBot="1">
      <c r="A23" s="662"/>
      <c r="B23" s="663"/>
      <c r="C23" s="31"/>
      <c r="D23" s="373">
        <v>0.144221464933316</v>
      </c>
      <c r="E23" s="373">
        <v>0.000841432117463924</v>
      </c>
      <c r="F23" s="373">
        <v>8.41432117463924E-05</v>
      </c>
      <c r="G23" s="373">
        <v>0.145147040262527</v>
      </c>
      <c r="H23" s="373">
        <v>0.000210358029365981</v>
      </c>
      <c r="I23" s="373">
        <v>0.0830914215995625</v>
      </c>
      <c r="J23" s="373">
        <v>0.233244982961</v>
      </c>
      <c r="K23" s="373">
        <v>0.316546762589928</v>
      </c>
      <c r="L23" s="373">
        <v>0.0076991038747949</v>
      </c>
      <c r="M23" s="373">
        <v>0.048887206024654</v>
      </c>
      <c r="N23" s="223"/>
      <c r="O23" s="373">
        <v>0.177458033573141</v>
      </c>
      <c r="P23" s="373">
        <v>0.0128318397913248</v>
      </c>
      <c r="Q23" s="373">
        <v>0.00319744204636291</v>
      </c>
      <c r="R23" s="373"/>
      <c r="S23" s="373"/>
      <c r="T23" s="373"/>
      <c r="U23" s="373"/>
      <c r="V23" s="373">
        <v>0.236358281795616</v>
      </c>
      <c r="W23" s="373">
        <v>0.0409356725146199</v>
      </c>
      <c r="X23" s="373">
        <v>0.527367579620514</v>
      </c>
      <c r="Y23" s="373">
        <v>0.010938617527031</v>
      </c>
    </row>
    <row r="24" spans="1:25" ht="15" customHeight="1" thickBot="1">
      <c r="A24" s="225"/>
      <c r="B24" s="225"/>
      <c r="C24" s="12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</row>
    <row r="25" spans="1:25" ht="15" customHeight="1">
      <c r="A25" s="579" t="s">
        <v>297</v>
      </c>
      <c r="B25" s="664"/>
      <c r="C25" s="595" t="s">
        <v>298</v>
      </c>
      <c r="D25" s="586" t="s">
        <v>283</v>
      </c>
      <c r="E25" s="586"/>
      <c r="F25" s="586"/>
      <c r="G25" s="586"/>
      <c r="H25" s="586" t="s">
        <v>284</v>
      </c>
      <c r="I25" s="586"/>
      <c r="J25" s="586"/>
      <c r="K25" s="586"/>
      <c r="L25" s="545" t="s">
        <v>285</v>
      </c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68"/>
      <c r="Y25" s="595" t="s">
        <v>583</v>
      </c>
    </row>
    <row r="26" spans="1:25" ht="15" customHeight="1">
      <c r="A26" s="526"/>
      <c r="B26" s="665"/>
      <c r="C26" s="622"/>
      <c r="D26" s="645" t="s">
        <v>286</v>
      </c>
      <c r="E26" s="645" t="s">
        <v>584</v>
      </c>
      <c r="F26" s="645" t="s">
        <v>585</v>
      </c>
      <c r="G26" s="645" t="s">
        <v>299</v>
      </c>
      <c r="H26" s="645" t="s">
        <v>586</v>
      </c>
      <c r="I26" s="645" t="s">
        <v>290</v>
      </c>
      <c r="J26" s="645" t="s">
        <v>291</v>
      </c>
      <c r="K26" s="645" t="s">
        <v>300</v>
      </c>
      <c r="L26" s="647" t="s">
        <v>292</v>
      </c>
      <c r="M26" s="645" t="s">
        <v>301</v>
      </c>
      <c r="N26" s="645" t="s">
        <v>302</v>
      </c>
      <c r="O26" s="645" t="s">
        <v>303</v>
      </c>
      <c r="P26" s="645" t="s">
        <v>294</v>
      </c>
      <c r="Q26" s="645" t="s">
        <v>304</v>
      </c>
      <c r="R26" s="645" t="s">
        <v>305</v>
      </c>
      <c r="S26" s="645" t="s">
        <v>306</v>
      </c>
      <c r="T26" s="645" t="s">
        <v>587</v>
      </c>
      <c r="U26" s="645" t="s">
        <v>308</v>
      </c>
      <c r="V26" s="645" t="s">
        <v>295</v>
      </c>
      <c r="W26" s="645" t="s">
        <v>296</v>
      </c>
      <c r="X26" s="645" t="s">
        <v>300</v>
      </c>
      <c r="Y26" s="622"/>
    </row>
    <row r="27" spans="1:25" ht="15" customHeight="1">
      <c r="A27" s="526"/>
      <c r="B27" s="665"/>
      <c r="C27" s="622"/>
      <c r="D27" s="646"/>
      <c r="E27" s="646"/>
      <c r="F27" s="646"/>
      <c r="G27" s="646"/>
      <c r="H27" s="646"/>
      <c r="I27" s="646"/>
      <c r="J27" s="646"/>
      <c r="K27" s="646"/>
      <c r="L27" s="648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22"/>
    </row>
    <row r="28" spans="1:25" ht="15" customHeight="1">
      <c r="A28" s="526"/>
      <c r="B28" s="665"/>
      <c r="C28" s="622"/>
      <c r="D28" s="646"/>
      <c r="E28" s="646"/>
      <c r="F28" s="646"/>
      <c r="G28" s="646"/>
      <c r="H28" s="646"/>
      <c r="I28" s="646"/>
      <c r="J28" s="646"/>
      <c r="K28" s="646"/>
      <c r="L28" s="648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22"/>
    </row>
    <row r="29" spans="1:25" ht="15" customHeight="1">
      <c r="A29" s="526"/>
      <c r="B29" s="665"/>
      <c r="C29" s="622"/>
      <c r="D29" s="646"/>
      <c r="E29" s="646"/>
      <c r="F29" s="646"/>
      <c r="G29" s="646"/>
      <c r="H29" s="646"/>
      <c r="I29" s="646"/>
      <c r="J29" s="646"/>
      <c r="K29" s="646"/>
      <c r="L29" s="648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22"/>
    </row>
    <row r="30" spans="1:25" ht="15" customHeight="1">
      <c r="A30" s="571"/>
      <c r="B30" s="574"/>
      <c r="C30" s="623"/>
      <c r="D30" s="608"/>
      <c r="E30" s="608"/>
      <c r="F30" s="608"/>
      <c r="G30" s="608"/>
      <c r="H30" s="608"/>
      <c r="I30" s="608"/>
      <c r="J30" s="608"/>
      <c r="K30" s="608"/>
      <c r="L30" s="649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23"/>
    </row>
    <row r="31" spans="1:25" s="112" customFormat="1" ht="15" customHeight="1">
      <c r="A31" s="658" t="s">
        <v>102</v>
      </c>
      <c r="B31" s="659"/>
      <c r="C31" s="104">
        <f aca="true" t="shared" si="0" ref="C31:Y31">SUM(C33:C34)</f>
        <v>23652</v>
      </c>
      <c r="D31" s="375">
        <f t="shared" si="0"/>
        <v>3509</v>
      </c>
      <c r="E31" s="375">
        <f t="shared" si="0"/>
        <v>21</v>
      </c>
      <c r="F31" s="375">
        <f t="shared" si="0"/>
        <v>1</v>
      </c>
      <c r="G31" s="375">
        <f t="shared" si="0"/>
        <v>3531</v>
      </c>
      <c r="H31" s="375">
        <f t="shared" si="0"/>
        <v>4</v>
      </c>
      <c r="I31" s="375">
        <f t="shared" si="0"/>
        <v>1716</v>
      </c>
      <c r="J31" s="375">
        <f t="shared" si="0"/>
        <v>5308</v>
      </c>
      <c r="K31" s="375">
        <f t="shared" si="0"/>
        <v>7028</v>
      </c>
      <c r="L31" s="375">
        <f t="shared" si="0"/>
        <v>146</v>
      </c>
      <c r="M31" s="375">
        <f t="shared" si="0"/>
        <v>216</v>
      </c>
      <c r="N31" s="375">
        <f t="shared" si="0"/>
        <v>838</v>
      </c>
      <c r="O31" s="375">
        <f t="shared" si="0"/>
        <v>3362</v>
      </c>
      <c r="P31" s="375">
        <f t="shared" si="0"/>
        <v>252</v>
      </c>
      <c r="Q31" s="375">
        <f t="shared" si="0"/>
        <v>107</v>
      </c>
      <c r="R31" s="375">
        <f t="shared" si="0"/>
        <v>1033</v>
      </c>
      <c r="S31" s="375">
        <f t="shared" si="0"/>
        <v>1995</v>
      </c>
      <c r="T31" s="375">
        <f t="shared" si="0"/>
        <v>1087</v>
      </c>
      <c r="U31" s="375">
        <f t="shared" si="0"/>
        <v>532</v>
      </c>
      <c r="V31" s="375">
        <f t="shared" si="0"/>
        <v>2477</v>
      </c>
      <c r="W31" s="375">
        <f t="shared" si="0"/>
        <v>878</v>
      </c>
      <c r="X31" s="375">
        <f t="shared" si="0"/>
        <v>12923</v>
      </c>
      <c r="Y31" s="375">
        <f t="shared" si="0"/>
        <v>170</v>
      </c>
    </row>
    <row r="32" spans="1:25" s="112" customFormat="1" ht="15" customHeight="1">
      <c r="A32" s="660"/>
      <c r="B32" s="661"/>
      <c r="C32" s="105"/>
      <c r="D32" s="376">
        <v>0.1483595</v>
      </c>
      <c r="E32" s="376">
        <v>0.0008878</v>
      </c>
      <c r="F32" s="376">
        <v>4.22E-05</v>
      </c>
      <c r="G32" s="376">
        <v>0.1492897</v>
      </c>
      <c r="H32" s="376">
        <v>0.0001691</v>
      </c>
      <c r="I32" s="376">
        <v>0.072552</v>
      </c>
      <c r="J32" s="376">
        <v>0.2244207</v>
      </c>
      <c r="K32" s="376">
        <v>0.2971418</v>
      </c>
      <c r="L32" s="376">
        <v>0.0061728</v>
      </c>
      <c r="M32" s="376">
        <v>0.0091324</v>
      </c>
      <c r="N32" s="376">
        <v>0.0354304</v>
      </c>
      <c r="O32" s="376">
        <v>0.1421444</v>
      </c>
      <c r="P32" s="376">
        <v>0.0106544</v>
      </c>
      <c r="Q32" s="376">
        <v>0.0045239</v>
      </c>
      <c r="R32" s="376">
        <v>0.0436749</v>
      </c>
      <c r="S32" s="376">
        <v>0.084348</v>
      </c>
      <c r="T32" s="376">
        <v>0.045958</v>
      </c>
      <c r="U32" s="376">
        <v>0.0224928</v>
      </c>
      <c r="V32" s="376">
        <v>0.1047268</v>
      </c>
      <c r="W32" s="376">
        <v>0.0371215</v>
      </c>
      <c r="X32" s="376">
        <v>0.5463808</v>
      </c>
      <c r="Y32" s="376">
        <v>0.0071875</v>
      </c>
    </row>
    <row r="33" spans="1:25" ht="15" customHeight="1">
      <c r="A33" s="225"/>
      <c r="B33" s="399" t="s">
        <v>115</v>
      </c>
      <c r="C33" s="222">
        <f>G33+K33+X33+Y33</f>
        <v>13263</v>
      </c>
      <c r="D33" s="25">
        <v>1917</v>
      </c>
      <c r="E33" s="25">
        <v>19</v>
      </c>
      <c r="F33" s="25">
        <v>1</v>
      </c>
      <c r="G33" s="25">
        <f>SUM(D33:F33)</f>
        <v>1937</v>
      </c>
      <c r="H33" s="25">
        <v>3</v>
      </c>
      <c r="I33" s="25">
        <v>1437</v>
      </c>
      <c r="J33" s="25">
        <v>3165</v>
      </c>
      <c r="K33" s="25">
        <f>SUM(H33:J33)</f>
        <v>4605</v>
      </c>
      <c r="L33" s="25">
        <v>138</v>
      </c>
      <c r="M33" s="25">
        <v>172</v>
      </c>
      <c r="N33" s="25">
        <v>704</v>
      </c>
      <c r="O33" s="25">
        <v>1584</v>
      </c>
      <c r="P33" s="25">
        <v>140</v>
      </c>
      <c r="Q33" s="25">
        <v>64</v>
      </c>
      <c r="R33" s="25">
        <v>375</v>
      </c>
      <c r="S33" s="25">
        <v>455</v>
      </c>
      <c r="T33" s="25">
        <v>497</v>
      </c>
      <c r="U33" s="25">
        <v>344</v>
      </c>
      <c r="V33" s="25">
        <v>1445</v>
      </c>
      <c r="W33" s="25">
        <v>709</v>
      </c>
      <c r="X33" s="25">
        <f>SUM(L33:W33)</f>
        <v>6627</v>
      </c>
      <c r="Y33" s="25">
        <v>94</v>
      </c>
    </row>
    <row r="34" spans="1:25" ht="15" customHeight="1" thickBot="1">
      <c r="A34" s="224"/>
      <c r="B34" s="400" t="s">
        <v>116</v>
      </c>
      <c r="C34" s="212">
        <f>G34+K34+X34+Y34</f>
        <v>10389</v>
      </c>
      <c r="D34" s="26">
        <v>1592</v>
      </c>
      <c r="E34" s="26">
        <v>2</v>
      </c>
      <c r="F34" s="277" t="s">
        <v>522</v>
      </c>
      <c r="G34" s="26">
        <f>SUM(D34:F34)</f>
        <v>1594</v>
      </c>
      <c r="H34" s="277">
        <v>1</v>
      </c>
      <c r="I34" s="26">
        <v>279</v>
      </c>
      <c r="J34" s="26">
        <v>2143</v>
      </c>
      <c r="K34" s="26">
        <f>SUM(H34:J34)</f>
        <v>2423</v>
      </c>
      <c r="L34" s="26">
        <v>8</v>
      </c>
      <c r="M34" s="26">
        <v>44</v>
      </c>
      <c r="N34" s="26">
        <v>134</v>
      </c>
      <c r="O34" s="26">
        <v>1778</v>
      </c>
      <c r="P34" s="26">
        <v>112</v>
      </c>
      <c r="Q34" s="26">
        <v>43</v>
      </c>
      <c r="R34" s="26">
        <v>658</v>
      </c>
      <c r="S34" s="26">
        <v>1540</v>
      </c>
      <c r="T34" s="26">
        <v>590</v>
      </c>
      <c r="U34" s="26">
        <v>188</v>
      </c>
      <c r="V34" s="26">
        <v>1032</v>
      </c>
      <c r="W34" s="26">
        <v>169</v>
      </c>
      <c r="X34" s="26">
        <f>SUM(L34:W34)</f>
        <v>6296</v>
      </c>
      <c r="Y34" s="26">
        <v>76</v>
      </c>
    </row>
    <row r="35" spans="1:2" s="122" customFormat="1" ht="15" customHeight="1">
      <c r="A35" s="126" t="s">
        <v>661</v>
      </c>
      <c r="B35" s="322"/>
    </row>
    <row r="36" spans="1:2" s="196" customFormat="1" ht="15" customHeight="1">
      <c r="A36" s="157" t="s">
        <v>309</v>
      </c>
      <c r="B36" s="219"/>
    </row>
  </sheetData>
  <mergeCells count="62">
    <mergeCell ref="Y25:Y30"/>
    <mergeCell ref="D25:G25"/>
    <mergeCell ref="H25:K25"/>
    <mergeCell ref="L25:X25"/>
    <mergeCell ref="D26:D30"/>
    <mergeCell ref="E26:E30"/>
    <mergeCell ref="F26:F30"/>
    <mergeCell ref="G26:G30"/>
    <mergeCell ref="H26:H30"/>
    <mergeCell ref="I26:I30"/>
    <mergeCell ref="A25:B30"/>
    <mergeCell ref="C25:C30"/>
    <mergeCell ref="L4:X4"/>
    <mergeCell ref="T5:T9"/>
    <mergeCell ref="N5:N9"/>
    <mergeCell ref="A14:B15"/>
    <mergeCell ref="D4:G4"/>
    <mergeCell ref="H4:K4"/>
    <mergeCell ref="A4:B9"/>
    <mergeCell ref="A10:B11"/>
    <mergeCell ref="A12:B13"/>
    <mergeCell ref="V5:V9"/>
    <mergeCell ref="A16:B17"/>
    <mergeCell ref="A31:B32"/>
    <mergeCell ref="U5:U9"/>
    <mergeCell ref="S5:S9"/>
    <mergeCell ref="R5:R9"/>
    <mergeCell ref="A18:B19"/>
    <mergeCell ref="A20:B21"/>
    <mergeCell ref="A22:B23"/>
    <mergeCell ref="Q5:Q9"/>
    <mergeCell ref="C4:C9"/>
    <mergeCell ref="X5:X9"/>
    <mergeCell ref="L5:L9"/>
    <mergeCell ref="M5:M9"/>
    <mergeCell ref="O5:O9"/>
    <mergeCell ref="P5:P9"/>
    <mergeCell ref="Y4:Y9"/>
    <mergeCell ref="D5:D9"/>
    <mergeCell ref="E5:E9"/>
    <mergeCell ref="F5:F9"/>
    <mergeCell ref="G5:G9"/>
    <mergeCell ref="H5:H9"/>
    <mergeCell ref="I5:I9"/>
    <mergeCell ref="J5:J9"/>
    <mergeCell ref="K5:K9"/>
    <mergeCell ref="W5:W9"/>
    <mergeCell ref="J26:J30"/>
    <mergeCell ref="K26:K30"/>
    <mergeCell ref="L26:L30"/>
    <mergeCell ref="M26:M30"/>
    <mergeCell ref="N26:N30"/>
    <mergeCell ref="O26:O30"/>
    <mergeCell ref="P26:P30"/>
    <mergeCell ref="Q26:Q30"/>
    <mergeCell ref="V26:V30"/>
    <mergeCell ref="W26:W30"/>
    <mergeCell ref="X26:X30"/>
    <mergeCell ref="R26:R30"/>
    <mergeCell ref="S26:S30"/>
    <mergeCell ref="T26:T30"/>
    <mergeCell ref="U26:U30"/>
  </mergeCells>
  <hyperlinks>
    <hyperlink ref="Y2" location="目次!A1" tooltip="メニューへ戻ります。" display="戻る"/>
    <hyperlink ref="I2" location="目次!A1" tooltip="メニューへ戻ります。" display="戻る"/>
    <hyperlink ref="Q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53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4" width="7.625" style="66" customWidth="1"/>
    <col min="5" max="7" width="8.625" style="66" customWidth="1"/>
    <col min="8" max="9" width="12.625" style="66" customWidth="1"/>
    <col min="10" max="10" width="8.625" style="66" customWidth="1"/>
    <col min="11" max="16384" width="9.00390625" style="66" customWidth="1"/>
  </cols>
  <sheetData>
    <row r="1" spans="1:10" s="194" customFormat="1" ht="15" customHeight="1">
      <c r="A1" s="194" t="s">
        <v>310</v>
      </c>
      <c r="J1" s="207"/>
    </row>
    <row r="2" s="487" customFormat="1" ht="15" customHeight="1">
      <c r="J2" s="486" t="s">
        <v>791</v>
      </c>
    </row>
    <row r="3" s="194" customFormat="1" ht="15" customHeight="1">
      <c r="J3" s="207"/>
    </row>
    <row r="4" ht="15" customHeight="1" thickBot="1">
      <c r="J4" s="32" t="s">
        <v>128</v>
      </c>
    </row>
    <row r="5" spans="1:10" ht="15" customHeight="1">
      <c r="A5" s="678" t="s">
        <v>311</v>
      </c>
      <c r="B5" s="678"/>
      <c r="C5" s="678"/>
      <c r="D5" s="580"/>
      <c r="E5" s="679" t="s">
        <v>232</v>
      </c>
      <c r="F5" s="538" t="s">
        <v>312</v>
      </c>
      <c r="G5" s="538" t="s">
        <v>313</v>
      </c>
      <c r="H5" s="538" t="s">
        <v>588</v>
      </c>
      <c r="I5" s="538" t="s">
        <v>589</v>
      </c>
      <c r="J5" s="530" t="s">
        <v>314</v>
      </c>
    </row>
    <row r="6" spans="1:10" ht="15" customHeight="1">
      <c r="A6" s="670"/>
      <c r="B6" s="670"/>
      <c r="C6" s="670"/>
      <c r="D6" s="672"/>
      <c r="E6" s="680"/>
      <c r="F6" s="527"/>
      <c r="G6" s="527"/>
      <c r="H6" s="527"/>
      <c r="I6" s="527"/>
      <c r="J6" s="531"/>
    </row>
    <row r="7" spans="1:10" s="112" customFormat="1" ht="15" customHeight="1">
      <c r="A7" s="681" t="s">
        <v>315</v>
      </c>
      <c r="B7" s="681"/>
      <c r="C7" s="681"/>
      <c r="D7" s="682"/>
      <c r="E7" s="113">
        <v>23652</v>
      </c>
      <c r="F7" s="377">
        <v>16686</v>
      </c>
      <c r="G7" s="377">
        <v>816</v>
      </c>
      <c r="H7" s="377">
        <v>713</v>
      </c>
      <c r="I7" s="378">
        <v>3048</v>
      </c>
      <c r="J7" s="377">
        <v>2284</v>
      </c>
    </row>
    <row r="8" spans="1:10" s="112" customFormat="1" ht="15" customHeight="1">
      <c r="A8" s="676" t="s">
        <v>592</v>
      </c>
      <c r="B8" s="676"/>
      <c r="C8" s="676"/>
      <c r="D8" s="677"/>
      <c r="E8" s="379">
        <v>3531</v>
      </c>
      <c r="F8" s="380">
        <v>211</v>
      </c>
      <c r="G8" s="380">
        <v>11</v>
      </c>
      <c r="H8" s="380">
        <v>91</v>
      </c>
      <c r="I8" s="381">
        <v>1835</v>
      </c>
      <c r="J8" s="382">
        <v>1382</v>
      </c>
    </row>
    <row r="9" spans="1:10" ht="15" customHeight="1">
      <c r="A9" s="670" t="s">
        <v>316</v>
      </c>
      <c r="B9" s="670"/>
      <c r="C9" s="670"/>
      <c r="D9" s="672"/>
      <c r="E9" s="33">
        <v>3509</v>
      </c>
      <c r="F9" s="383">
        <v>202</v>
      </c>
      <c r="G9" s="383">
        <v>11</v>
      </c>
      <c r="H9" s="383">
        <v>85</v>
      </c>
      <c r="I9" s="384">
        <v>1830</v>
      </c>
      <c r="J9" s="383">
        <v>1380</v>
      </c>
    </row>
    <row r="10" spans="1:10" ht="15" customHeight="1">
      <c r="A10" s="670" t="s">
        <v>317</v>
      </c>
      <c r="B10" s="670"/>
      <c r="C10" s="670"/>
      <c r="D10" s="672"/>
      <c r="E10" s="214">
        <v>21</v>
      </c>
      <c r="F10" s="271">
        <v>9</v>
      </c>
      <c r="G10" s="271" t="s">
        <v>518</v>
      </c>
      <c r="H10" s="271">
        <v>5</v>
      </c>
      <c r="I10" s="225">
        <v>5</v>
      </c>
      <c r="J10" s="271">
        <v>2</v>
      </c>
    </row>
    <row r="11" spans="1:10" ht="15" customHeight="1">
      <c r="A11" s="675" t="s">
        <v>318</v>
      </c>
      <c r="B11" s="675"/>
      <c r="C11" s="675"/>
      <c r="D11" s="581"/>
      <c r="E11" s="216">
        <v>1</v>
      </c>
      <c r="F11" s="328" t="s">
        <v>519</v>
      </c>
      <c r="G11" s="328" t="s">
        <v>519</v>
      </c>
      <c r="H11" s="328">
        <v>1</v>
      </c>
      <c r="I11" s="385" t="s">
        <v>519</v>
      </c>
      <c r="J11" s="328" t="s">
        <v>519</v>
      </c>
    </row>
    <row r="12" spans="1:10" s="112" customFormat="1" ht="15" customHeight="1">
      <c r="A12" s="676" t="s">
        <v>593</v>
      </c>
      <c r="B12" s="676"/>
      <c r="C12" s="676"/>
      <c r="D12" s="677"/>
      <c r="E12" s="217">
        <v>7028</v>
      </c>
      <c r="F12" s="274">
        <v>5672</v>
      </c>
      <c r="G12" s="274">
        <v>343</v>
      </c>
      <c r="H12" s="375">
        <v>231</v>
      </c>
      <c r="I12" s="386">
        <v>391</v>
      </c>
      <c r="J12" s="274">
        <v>297</v>
      </c>
    </row>
    <row r="13" spans="1:10" ht="15" customHeight="1">
      <c r="A13" s="670" t="s">
        <v>319</v>
      </c>
      <c r="B13" s="670"/>
      <c r="C13" s="670"/>
      <c r="D13" s="672"/>
      <c r="E13" s="214">
        <v>4</v>
      </c>
      <c r="F13" s="271">
        <v>2</v>
      </c>
      <c r="G13" s="271" t="s">
        <v>520</v>
      </c>
      <c r="H13" s="271">
        <v>1</v>
      </c>
      <c r="I13" s="312" t="s">
        <v>520</v>
      </c>
      <c r="J13" s="271">
        <v>1</v>
      </c>
    </row>
    <row r="14" spans="1:10" ht="15" customHeight="1">
      <c r="A14" s="670" t="s">
        <v>320</v>
      </c>
      <c r="B14" s="670"/>
      <c r="C14" s="670"/>
      <c r="D14" s="672"/>
      <c r="E14" s="214">
        <v>1716</v>
      </c>
      <c r="F14" s="271">
        <v>995</v>
      </c>
      <c r="G14" s="271">
        <v>175</v>
      </c>
      <c r="H14" s="271">
        <v>156</v>
      </c>
      <c r="I14" s="225">
        <v>261</v>
      </c>
      <c r="J14" s="271">
        <v>129</v>
      </c>
    </row>
    <row r="15" spans="1:10" ht="15" customHeight="1">
      <c r="A15" s="675" t="s">
        <v>321</v>
      </c>
      <c r="B15" s="675"/>
      <c r="C15" s="675"/>
      <c r="D15" s="581"/>
      <c r="E15" s="214">
        <v>5308</v>
      </c>
      <c r="F15" s="271">
        <v>4675</v>
      </c>
      <c r="G15" s="271">
        <v>168</v>
      </c>
      <c r="H15" s="328">
        <v>74</v>
      </c>
      <c r="I15" s="152">
        <v>130</v>
      </c>
      <c r="J15" s="328">
        <v>167</v>
      </c>
    </row>
    <row r="16" spans="1:10" s="112" customFormat="1" ht="15" customHeight="1">
      <c r="A16" s="676" t="s">
        <v>594</v>
      </c>
      <c r="B16" s="676"/>
      <c r="C16" s="676"/>
      <c r="D16" s="677"/>
      <c r="E16" s="104">
        <v>12923</v>
      </c>
      <c r="F16" s="375">
        <v>10657</v>
      </c>
      <c r="G16" s="375">
        <v>460</v>
      </c>
      <c r="H16" s="375">
        <v>389</v>
      </c>
      <c r="I16" s="386">
        <v>809</v>
      </c>
      <c r="J16" s="274">
        <v>598</v>
      </c>
    </row>
    <row r="17" spans="1:10" ht="15" customHeight="1">
      <c r="A17" s="670" t="s">
        <v>591</v>
      </c>
      <c r="B17" s="670"/>
      <c r="C17" s="670"/>
      <c r="D17" s="672"/>
      <c r="E17" s="214">
        <v>146</v>
      </c>
      <c r="F17" s="271">
        <v>146</v>
      </c>
      <c r="G17" s="271" t="s">
        <v>521</v>
      </c>
      <c r="H17" s="271" t="s">
        <v>521</v>
      </c>
      <c r="I17" s="312" t="s">
        <v>521</v>
      </c>
      <c r="J17" s="271" t="s">
        <v>521</v>
      </c>
    </row>
    <row r="18" spans="1:10" ht="15" customHeight="1">
      <c r="A18" s="670" t="s">
        <v>301</v>
      </c>
      <c r="B18" s="671"/>
      <c r="C18" s="671"/>
      <c r="D18" s="672"/>
      <c r="E18" s="214">
        <v>216</v>
      </c>
      <c r="F18" s="271">
        <v>190</v>
      </c>
      <c r="G18" s="271">
        <v>7</v>
      </c>
      <c r="H18" s="271">
        <v>1</v>
      </c>
      <c r="I18" s="225">
        <v>15</v>
      </c>
      <c r="J18" s="271">
        <v>3</v>
      </c>
    </row>
    <row r="19" spans="1:10" ht="15" customHeight="1">
      <c r="A19" s="670" t="s">
        <v>322</v>
      </c>
      <c r="B19" s="670"/>
      <c r="C19" s="670"/>
      <c r="D19" s="672"/>
      <c r="E19" s="214">
        <v>838</v>
      </c>
      <c r="F19" s="271">
        <v>747</v>
      </c>
      <c r="G19" s="271">
        <v>36</v>
      </c>
      <c r="H19" s="271">
        <v>10</v>
      </c>
      <c r="I19" s="225">
        <v>33</v>
      </c>
      <c r="J19" s="271">
        <v>11</v>
      </c>
    </row>
    <row r="20" spans="1:10" ht="15" customHeight="1">
      <c r="A20" s="670" t="s">
        <v>303</v>
      </c>
      <c r="B20" s="670"/>
      <c r="C20" s="670"/>
      <c r="D20" s="672"/>
      <c r="E20" s="214">
        <v>3362</v>
      </c>
      <c r="F20" s="271">
        <v>2392</v>
      </c>
      <c r="G20" s="271">
        <v>190</v>
      </c>
      <c r="H20" s="271">
        <v>162</v>
      </c>
      <c r="I20" s="225">
        <v>300</v>
      </c>
      <c r="J20" s="271">
        <v>318</v>
      </c>
    </row>
    <row r="21" spans="1:10" ht="15" customHeight="1">
      <c r="A21" s="670" t="s">
        <v>590</v>
      </c>
      <c r="B21" s="670"/>
      <c r="C21" s="670"/>
      <c r="D21" s="672"/>
      <c r="E21" s="214">
        <v>252</v>
      </c>
      <c r="F21" s="271">
        <v>230</v>
      </c>
      <c r="G21" s="271">
        <v>6</v>
      </c>
      <c r="H21" s="271">
        <v>3</v>
      </c>
      <c r="I21" s="225">
        <v>10</v>
      </c>
      <c r="J21" s="271">
        <v>3</v>
      </c>
    </row>
    <row r="22" spans="1:10" ht="15" customHeight="1">
      <c r="A22" s="670" t="s">
        <v>304</v>
      </c>
      <c r="B22" s="670"/>
      <c r="C22" s="670"/>
      <c r="D22" s="672"/>
      <c r="E22" s="214">
        <v>107</v>
      </c>
      <c r="F22" s="271">
        <v>36</v>
      </c>
      <c r="G22" s="271">
        <v>18</v>
      </c>
      <c r="H22" s="271">
        <v>7</v>
      </c>
      <c r="I22" s="225">
        <v>31</v>
      </c>
      <c r="J22" s="271">
        <v>15</v>
      </c>
    </row>
    <row r="23" spans="1:10" ht="15" customHeight="1">
      <c r="A23" s="670" t="s">
        <v>305</v>
      </c>
      <c r="B23" s="671"/>
      <c r="C23" s="671"/>
      <c r="D23" s="672"/>
      <c r="E23" s="214">
        <v>1033</v>
      </c>
      <c r="F23" s="271">
        <v>741</v>
      </c>
      <c r="G23" s="271">
        <v>38</v>
      </c>
      <c r="H23" s="271">
        <v>74</v>
      </c>
      <c r="I23" s="225">
        <v>87</v>
      </c>
      <c r="J23" s="271">
        <v>92</v>
      </c>
    </row>
    <row r="24" spans="1:10" ht="15" customHeight="1">
      <c r="A24" s="670" t="s">
        <v>306</v>
      </c>
      <c r="B24" s="671"/>
      <c r="C24" s="671"/>
      <c r="D24" s="672"/>
      <c r="E24" s="214">
        <v>1995</v>
      </c>
      <c r="F24" s="271">
        <v>1873</v>
      </c>
      <c r="G24" s="271">
        <v>15</v>
      </c>
      <c r="H24" s="271">
        <v>34</v>
      </c>
      <c r="I24" s="225">
        <v>46</v>
      </c>
      <c r="J24" s="271">
        <v>26</v>
      </c>
    </row>
    <row r="25" spans="1:10" ht="15" customHeight="1">
      <c r="A25" s="670" t="s">
        <v>307</v>
      </c>
      <c r="B25" s="671"/>
      <c r="C25" s="671"/>
      <c r="D25" s="672"/>
      <c r="E25" s="214">
        <v>1087</v>
      </c>
      <c r="F25" s="271">
        <v>994</v>
      </c>
      <c r="G25" s="271">
        <v>12</v>
      </c>
      <c r="H25" s="271">
        <v>15</v>
      </c>
      <c r="I25" s="225">
        <v>60</v>
      </c>
      <c r="J25" s="271">
        <v>6</v>
      </c>
    </row>
    <row r="26" spans="1:10" ht="15" customHeight="1">
      <c r="A26" s="670" t="s">
        <v>308</v>
      </c>
      <c r="B26" s="671"/>
      <c r="C26" s="671"/>
      <c r="D26" s="672"/>
      <c r="E26" s="214">
        <v>532</v>
      </c>
      <c r="F26" s="271">
        <v>527</v>
      </c>
      <c r="G26" s="271">
        <v>4</v>
      </c>
      <c r="H26" s="271">
        <v>1</v>
      </c>
      <c r="I26" s="312" t="s">
        <v>498</v>
      </c>
      <c r="J26" s="271" t="s">
        <v>498</v>
      </c>
    </row>
    <row r="27" spans="1:10" ht="15" customHeight="1">
      <c r="A27" s="670" t="s">
        <v>295</v>
      </c>
      <c r="B27" s="670"/>
      <c r="C27" s="670"/>
      <c r="D27" s="672"/>
      <c r="E27" s="214">
        <v>2477</v>
      </c>
      <c r="F27" s="271">
        <v>1903</v>
      </c>
      <c r="G27" s="271">
        <v>134</v>
      </c>
      <c r="H27" s="271">
        <v>82</v>
      </c>
      <c r="I27" s="225">
        <v>227</v>
      </c>
      <c r="J27" s="271">
        <v>124</v>
      </c>
    </row>
    <row r="28" spans="1:10" ht="15" customHeight="1">
      <c r="A28" s="675" t="s">
        <v>323</v>
      </c>
      <c r="B28" s="675"/>
      <c r="C28" s="675"/>
      <c r="D28" s="581"/>
      <c r="E28" s="216">
        <v>878</v>
      </c>
      <c r="F28" s="328">
        <v>878</v>
      </c>
      <c r="G28" s="328" t="s">
        <v>520</v>
      </c>
      <c r="H28" s="328" t="s">
        <v>520</v>
      </c>
      <c r="I28" s="385" t="s">
        <v>520</v>
      </c>
      <c r="J28" s="328" t="s">
        <v>520</v>
      </c>
    </row>
    <row r="29" spans="1:10" ht="15" customHeight="1" thickBot="1">
      <c r="A29" s="673" t="s">
        <v>595</v>
      </c>
      <c r="B29" s="673"/>
      <c r="C29" s="673"/>
      <c r="D29" s="674"/>
      <c r="E29" s="387">
        <v>170</v>
      </c>
      <c r="F29" s="277">
        <v>146</v>
      </c>
      <c r="G29" s="277">
        <v>2</v>
      </c>
      <c r="H29" s="388">
        <v>2</v>
      </c>
      <c r="I29" s="389">
        <v>13</v>
      </c>
      <c r="J29" s="277">
        <v>7</v>
      </c>
    </row>
    <row r="30" s="122" customFormat="1" ht="15" customHeight="1">
      <c r="A30" s="126" t="s">
        <v>661</v>
      </c>
    </row>
    <row r="31" s="196" customFormat="1" ht="15" customHeight="1">
      <c r="A31" s="106" t="s">
        <v>324</v>
      </c>
    </row>
    <row r="32" s="196" customFormat="1" ht="15" customHeight="1">
      <c r="A32" s="106" t="s">
        <v>325</v>
      </c>
    </row>
    <row r="33" s="196" customFormat="1" ht="15" customHeight="1">
      <c r="A33" s="106" t="s">
        <v>326</v>
      </c>
    </row>
    <row r="53" ht="15" customHeight="1">
      <c r="J53" s="200"/>
    </row>
  </sheetData>
  <mergeCells count="30">
    <mergeCell ref="H5:H6"/>
    <mergeCell ref="I5:I6"/>
    <mergeCell ref="J5:J6"/>
    <mergeCell ref="G5:G6"/>
    <mergeCell ref="A5:D6"/>
    <mergeCell ref="E5:E6"/>
    <mergeCell ref="F5:F6"/>
    <mergeCell ref="A11:D11"/>
    <mergeCell ref="A8:D8"/>
    <mergeCell ref="A9:D9"/>
    <mergeCell ref="A10:D10"/>
    <mergeCell ref="A7:D7"/>
    <mergeCell ref="A12:D12"/>
    <mergeCell ref="A13:D13"/>
    <mergeCell ref="A14:D14"/>
    <mergeCell ref="A25:D25"/>
    <mergeCell ref="A15:D15"/>
    <mergeCell ref="A16:D16"/>
    <mergeCell ref="A17:D17"/>
    <mergeCell ref="A19:D19"/>
    <mergeCell ref="A26:D26"/>
    <mergeCell ref="A20:D20"/>
    <mergeCell ref="A18:D18"/>
    <mergeCell ref="A29:D29"/>
    <mergeCell ref="A27:D27"/>
    <mergeCell ref="A28:D28"/>
    <mergeCell ref="A21:D21"/>
    <mergeCell ref="A22:D22"/>
    <mergeCell ref="A23:D23"/>
    <mergeCell ref="A24:D24"/>
  </mergeCells>
  <hyperlinks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4"/>
  <sheetViews>
    <sheetView workbookViewId="0" topLeftCell="A1">
      <pane xSplit="1" ySplit="6" topLeftCell="B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5" customHeight="1"/>
  <cols>
    <col min="1" max="1" width="16.625" style="122" customWidth="1"/>
    <col min="2" max="4" width="13.625" style="122" customWidth="1"/>
    <col min="5" max="5" width="13.625" style="123" customWidth="1"/>
    <col min="6" max="6" width="13.625" style="124" customWidth="1"/>
    <col min="7" max="7" width="13.625" style="123" customWidth="1"/>
    <col min="8" max="16384" width="9.00390625" style="122" customWidth="1"/>
  </cols>
  <sheetData>
    <row r="1" spans="1:7" s="118" customFormat="1" ht="15" customHeight="1">
      <c r="A1" s="117" t="s">
        <v>106</v>
      </c>
      <c r="E1" s="119"/>
      <c r="F1" s="120"/>
      <c r="G1" s="119"/>
    </row>
    <row r="2" spans="1:7" s="490" customFormat="1" ht="15" customHeight="1">
      <c r="A2" s="489"/>
      <c r="E2" s="491"/>
      <c r="F2" s="492"/>
      <c r="G2" s="486" t="s">
        <v>791</v>
      </c>
    </row>
    <row r="3" ht="15" customHeight="1" thickBot="1">
      <c r="A3" s="121"/>
    </row>
    <row r="4" spans="1:7" ht="15" customHeight="1">
      <c r="A4" s="569" t="s">
        <v>105</v>
      </c>
      <c r="B4" s="566" t="s">
        <v>101</v>
      </c>
      <c r="C4" s="566"/>
      <c r="D4" s="567" t="s">
        <v>103</v>
      </c>
      <c r="E4" s="568"/>
      <c r="F4" s="572" t="s">
        <v>104</v>
      </c>
      <c r="G4" s="563" t="s">
        <v>670</v>
      </c>
    </row>
    <row r="5" spans="1:7" ht="15" customHeight="1">
      <c r="A5" s="570"/>
      <c r="B5" s="1" t="s">
        <v>102</v>
      </c>
      <c r="C5" s="1" t="s">
        <v>100</v>
      </c>
      <c r="D5" s="576" t="s">
        <v>98</v>
      </c>
      <c r="E5" s="575" t="s">
        <v>99</v>
      </c>
      <c r="F5" s="573"/>
      <c r="G5" s="564"/>
    </row>
    <row r="6" spans="1:7" ht="15" customHeight="1">
      <c r="A6" s="571"/>
      <c r="B6" s="59">
        <v>2005</v>
      </c>
      <c r="C6" s="76" t="s">
        <v>107</v>
      </c>
      <c r="D6" s="574"/>
      <c r="E6" s="574"/>
      <c r="F6" s="574"/>
      <c r="G6" s="565"/>
    </row>
    <row r="7" spans="1:7" ht="15" customHeight="1">
      <c r="A7" s="418"/>
      <c r="B7" s="419" t="s">
        <v>671</v>
      </c>
      <c r="C7" s="419" t="s">
        <v>671</v>
      </c>
      <c r="D7" s="419" t="s">
        <v>671</v>
      </c>
      <c r="E7" s="420" t="s">
        <v>672</v>
      </c>
      <c r="F7" s="421" t="s">
        <v>125</v>
      </c>
      <c r="G7" s="420"/>
    </row>
    <row r="8" spans="1:7" s="125" customFormat="1" ht="15" customHeight="1">
      <c r="A8" s="411" t="s">
        <v>673</v>
      </c>
      <c r="B8" s="413">
        <f>SUM(B10:B12)</f>
        <v>5590601</v>
      </c>
      <c r="C8" s="413">
        <f>SUM(C10:C12)</f>
        <v>5550574</v>
      </c>
      <c r="D8" s="413">
        <f>B8-C8</f>
        <v>40027</v>
      </c>
      <c r="E8" s="414">
        <f>D8/C8*100</f>
        <v>0.7211326252023664</v>
      </c>
      <c r="F8" s="314">
        <v>8394.92</v>
      </c>
      <c r="G8" s="414">
        <f>B8/F8</f>
        <v>665.9504795757434</v>
      </c>
    </row>
    <row r="9" spans="1:7" ht="9.75" customHeight="1">
      <c r="A9" s="412"/>
      <c r="B9" s="121"/>
      <c r="C9" s="121"/>
      <c r="D9" s="121"/>
      <c r="E9" s="415"/>
      <c r="F9" s="315"/>
      <c r="G9" s="415"/>
    </row>
    <row r="10" spans="1:7" s="125" customFormat="1" ht="15" customHeight="1">
      <c r="A10" s="411" t="s">
        <v>674</v>
      </c>
      <c r="B10" s="413">
        <f>SUM(B15:B50)</f>
        <v>5198542</v>
      </c>
      <c r="C10" s="413">
        <f>SUM(C15:C50)</f>
        <v>5149974</v>
      </c>
      <c r="D10" s="413">
        <f>B10-C10</f>
        <v>48568</v>
      </c>
      <c r="E10" s="414">
        <f>D10/C10*100</f>
        <v>0.9430727223088893</v>
      </c>
      <c r="F10" s="314">
        <v>6123.61</v>
      </c>
      <c r="G10" s="414">
        <f>B10/F10</f>
        <v>848.9342071098584</v>
      </c>
    </row>
    <row r="11" spans="1:7" ht="9.75" customHeight="1">
      <c r="A11" s="412"/>
      <c r="B11" s="121"/>
      <c r="C11" s="121"/>
      <c r="D11" s="121"/>
      <c r="E11" s="415"/>
      <c r="F11" s="315"/>
      <c r="G11" s="415"/>
    </row>
    <row r="12" spans="1:7" s="125" customFormat="1" ht="15" customHeight="1">
      <c r="A12" s="411" t="s">
        <v>675</v>
      </c>
      <c r="B12" s="413">
        <v>392059</v>
      </c>
      <c r="C12" s="413">
        <v>400600</v>
      </c>
      <c r="D12" s="413">
        <f>B12-C12</f>
        <v>-8541</v>
      </c>
      <c r="E12" s="414">
        <f>D12/C12*100</f>
        <v>-2.132051922116825</v>
      </c>
      <c r="F12" s="314">
        <v>2271.31</v>
      </c>
      <c r="G12" s="414">
        <f>B12/F12</f>
        <v>172.61360184210875</v>
      </c>
    </row>
    <row r="13" spans="1:7" ht="9.75" customHeight="1">
      <c r="A13" s="412"/>
      <c r="B13" s="121"/>
      <c r="C13" s="121"/>
      <c r="D13" s="121"/>
      <c r="E13" s="415"/>
      <c r="F13" s="315"/>
      <c r="G13" s="415"/>
    </row>
    <row r="14" spans="1:7" ht="15" customHeight="1">
      <c r="A14" s="412" t="s">
        <v>676</v>
      </c>
      <c r="B14" s="121">
        <v>1525393</v>
      </c>
      <c r="C14" s="121">
        <v>1493398</v>
      </c>
      <c r="D14" s="121">
        <f aca="true" t="shared" si="0" ref="D14:D19">B14-C14</f>
        <v>31995</v>
      </c>
      <c r="E14" s="415">
        <f aca="true" t="shared" si="1" ref="E14:E19">D14/C14*100</f>
        <v>2.1424295465776706</v>
      </c>
      <c r="F14" s="315">
        <v>552.02</v>
      </c>
      <c r="G14" s="415">
        <f aca="true" t="shared" si="2" ref="G14:G50">B14/F14</f>
        <v>2763.292996630557</v>
      </c>
    </row>
    <row r="15" spans="1:7" ht="15" customHeight="1">
      <c r="A15" s="410" t="s">
        <v>677</v>
      </c>
      <c r="B15" s="121">
        <v>206037</v>
      </c>
      <c r="C15" s="121">
        <v>191382</v>
      </c>
      <c r="D15" s="121">
        <f t="shared" si="0"/>
        <v>14655</v>
      </c>
      <c r="E15" s="415">
        <f t="shared" si="1"/>
        <v>7.657459949211525</v>
      </c>
      <c r="F15" s="315">
        <v>30.36</v>
      </c>
      <c r="G15" s="415">
        <f t="shared" si="2"/>
        <v>6786.462450592886</v>
      </c>
    </row>
    <row r="16" spans="1:7" ht="15" customHeight="1">
      <c r="A16" s="410" t="s">
        <v>678</v>
      </c>
      <c r="B16" s="121">
        <v>128050</v>
      </c>
      <c r="C16" s="121">
        <v>120445</v>
      </c>
      <c r="D16" s="121">
        <f t="shared" si="0"/>
        <v>7605</v>
      </c>
      <c r="E16" s="415">
        <f t="shared" si="1"/>
        <v>6.314085267134377</v>
      </c>
      <c r="F16" s="315">
        <v>32.4</v>
      </c>
      <c r="G16" s="415">
        <f t="shared" si="2"/>
        <v>3952.1604938271607</v>
      </c>
    </row>
    <row r="17" spans="1:7" ht="15" customHeight="1">
      <c r="A17" s="410" t="s">
        <v>679</v>
      </c>
      <c r="B17" s="121">
        <v>106985</v>
      </c>
      <c r="C17" s="121">
        <v>106897</v>
      </c>
      <c r="D17" s="121">
        <f t="shared" si="0"/>
        <v>88</v>
      </c>
      <c r="E17" s="415">
        <f t="shared" si="1"/>
        <v>0.08232223542288371</v>
      </c>
      <c r="F17" s="315">
        <v>14.52</v>
      </c>
      <c r="G17" s="415">
        <f t="shared" si="2"/>
        <v>7368.112947658403</v>
      </c>
    </row>
    <row r="18" spans="1:7" ht="15" customHeight="1">
      <c r="A18" s="410" t="s">
        <v>680</v>
      </c>
      <c r="B18" s="121">
        <v>103791</v>
      </c>
      <c r="C18" s="121">
        <v>105464</v>
      </c>
      <c r="D18" s="121">
        <f t="shared" si="0"/>
        <v>-1673</v>
      </c>
      <c r="E18" s="415">
        <f t="shared" si="1"/>
        <v>-1.5863232951528483</v>
      </c>
      <c r="F18" s="315">
        <v>11.48</v>
      </c>
      <c r="G18" s="415">
        <f t="shared" si="2"/>
        <v>9041.02787456446</v>
      </c>
    </row>
    <row r="19" spans="1:7" ht="15" customHeight="1">
      <c r="A19" s="410" t="s">
        <v>681</v>
      </c>
      <c r="B19" s="121">
        <v>171628</v>
      </c>
      <c r="C19" s="121">
        <v>174056</v>
      </c>
      <c r="D19" s="121">
        <f t="shared" si="0"/>
        <v>-2428</v>
      </c>
      <c r="E19" s="415">
        <f t="shared" si="1"/>
        <v>-1.3949533483476582</v>
      </c>
      <c r="F19" s="315">
        <v>28.91</v>
      </c>
      <c r="G19" s="415">
        <f t="shared" si="2"/>
        <v>5936.630923555863</v>
      </c>
    </row>
    <row r="20" spans="1:7" ht="15" customHeight="1">
      <c r="A20" s="410" t="s">
        <v>682</v>
      </c>
      <c r="B20" s="121">
        <v>222729</v>
      </c>
      <c r="C20" s="121">
        <v>226230</v>
      </c>
      <c r="D20" s="121">
        <f aca="true" t="shared" si="3" ref="D20:D50">B20-C20</f>
        <v>-3501</v>
      </c>
      <c r="E20" s="415">
        <f aca="true" t="shared" si="4" ref="E20:E50">D20/C20*100</f>
        <v>-1.5475401140432303</v>
      </c>
      <c r="F20" s="315">
        <v>28.02</v>
      </c>
      <c r="G20" s="415">
        <f t="shared" si="2"/>
        <v>7948.9293361884365</v>
      </c>
    </row>
    <row r="21" spans="1:7" ht="15" customHeight="1">
      <c r="A21" s="410" t="s">
        <v>683</v>
      </c>
      <c r="B21" s="121">
        <v>225945</v>
      </c>
      <c r="C21" s="121">
        <v>225184</v>
      </c>
      <c r="D21" s="121">
        <f t="shared" si="3"/>
        <v>761</v>
      </c>
      <c r="E21" s="415">
        <f t="shared" si="4"/>
        <v>0.3379458576097769</v>
      </c>
      <c r="F21" s="315">
        <v>240.71</v>
      </c>
      <c r="G21" s="415">
        <f t="shared" si="2"/>
        <v>938.6606289726226</v>
      </c>
    </row>
    <row r="22" spans="1:7" ht="15" customHeight="1">
      <c r="A22" s="410" t="s">
        <v>684</v>
      </c>
      <c r="B22" s="121">
        <v>116591</v>
      </c>
      <c r="C22" s="121">
        <v>107982</v>
      </c>
      <c r="D22" s="121">
        <f t="shared" si="3"/>
        <v>8609</v>
      </c>
      <c r="E22" s="415">
        <f t="shared" si="4"/>
        <v>7.972625067140819</v>
      </c>
      <c r="F22" s="315">
        <v>27.8</v>
      </c>
      <c r="G22" s="415">
        <f t="shared" si="2"/>
        <v>4193.920863309352</v>
      </c>
    </row>
    <row r="23" spans="1:7" ht="15" customHeight="1">
      <c r="A23" s="410" t="s">
        <v>685</v>
      </c>
      <c r="B23" s="121">
        <v>243637</v>
      </c>
      <c r="C23" s="121">
        <v>235758</v>
      </c>
      <c r="D23" s="121">
        <f t="shared" si="3"/>
        <v>7879</v>
      </c>
      <c r="E23" s="415">
        <f t="shared" si="4"/>
        <v>3.3419862740606896</v>
      </c>
      <c r="F23" s="315">
        <v>137.82</v>
      </c>
      <c r="G23" s="415">
        <f t="shared" si="2"/>
        <v>1767.7913220142216</v>
      </c>
    </row>
    <row r="24" spans="1:7" ht="15" customHeight="1">
      <c r="A24" s="412" t="s">
        <v>686</v>
      </c>
      <c r="B24" s="121">
        <v>482304</v>
      </c>
      <c r="C24" s="121">
        <v>478309</v>
      </c>
      <c r="D24" s="121">
        <f t="shared" si="3"/>
        <v>3995</v>
      </c>
      <c r="E24" s="415">
        <f t="shared" si="4"/>
        <v>0.8352341268928664</v>
      </c>
      <c r="F24" s="315">
        <v>276</v>
      </c>
      <c r="G24" s="415">
        <f t="shared" si="2"/>
        <v>1747.4782608695652</v>
      </c>
    </row>
    <row r="25" spans="1:7" ht="15" customHeight="1">
      <c r="A25" s="412" t="s">
        <v>687</v>
      </c>
      <c r="B25" s="121">
        <v>462647</v>
      </c>
      <c r="C25" s="121">
        <v>466187</v>
      </c>
      <c r="D25" s="121">
        <f t="shared" si="3"/>
        <v>-3540</v>
      </c>
      <c r="E25" s="415">
        <f t="shared" si="4"/>
        <v>-0.7593519338806101</v>
      </c>
      <c r="F25" s="315">
        <v>49.77</v>
      </c>
      <c r="G25" s="415">
        <f t="shared" si="2"/>
        <v>9295.700221016676</v>
      </c>
    </row>
    <row r="26" spans="1:7" ht="15" customHeight="1">
      <c r="A26" s="412" t="s">
        <v>688</v>
      </c>
      <c r="B26" s="121">
        <v>291027</v>
      </c>
      <c r="C26" s="121">
        <v>293117</v>
      </c>
      <c r="D26" s="121">
        <f t="shared" si="3"/>
        <v>-2090</v>
      </c>
      <c r="E26" s="415">
        <f t="shared" si="4"/>
        <v>-0.7130258565692198</v>
      </c>
      <c r="F26" s="315">
        <v>49.24</v>
      </c>
      <c r="G26" s="415">
        <f t="shared" si="2"/>
        <v>5910.377741673436</v>
      </c>
    </row>
    <row r="27" spans="1:7" ht="15" customHeight="1">
      <c r="A27" s="412" t="s">
        <v>689</v>
      </c>
      <c r="B27" s="121">
        <v>465337</v>
      </c>
      <c r="C27" s="121">
        <v>438105</v>
      </c>
      <c r="D27" s="121">
        <f t="shared" si="3"/>
        <v>27232</v>
      </c>
      <c r="E27" s="415">
        <f t="shared" si="4"/>
        <v>6.215861494390614</v>
      </c>
      <c r="F27" s="315">
        <v>99.37</v>
      </c>
      <c r="G27" s="415">
        <f t="shared" si="2"/>
        <v>4682.872094193418</v>
      </c>
    </row>
    <row r="28" spans="1:7" ht="15" customHeight="1">
      <c r="A28" s="412" t="s">
        <v>690</v>
      </c>
      <c r="B28" s="121">
        <v>38929</v>
      </c>
      <c r="C28" s="121">
        <v>41158</v>
      </c>
      <c r="D28" s="121">
        <f t="shared" si="3"/>
        <v>-2229</v>
      </c>
      <c r="E28" s="415">
        <f t="shared" si="4"/>
        <v>-5.415715049322125</v>
      </c>
      <c r="F28" s="315">
        <v>124.25</v>
      </c>
      <c r="G28" s="415">
        <f t="shared" si="2"/>
        <v>313.3118712273642</v>
      </c>
    </row>
    <row r="29" spans="1:7" ht="15" customHeight="1">
      <c r="A29" s="412" t="s">
        <v>691</v>
      </c>
      <c r="B29" s="121">
        <v>90590</v>
      </c>
      <c r="C29" s="121">
        <v>83834</v>
      </c>
      <c r="D29" s="121">
        <f t="shared" si="3"/>
        <v>6756</v>
      </c>
      <c r="E29" s="415">
        <f t="shared" si="4"/>
        <v>8.058782832740894</v>
      </c>
      <c r="F29" s="315">
        <v>18.5</v>
      </c>
      <c r="G29" s="415">
        <f t="shared" si="2"/>
        <v>4896.756756756757</v>
      </c>
    </row>
    <row r="30" spans="1:7" ht="15" customHeight="1">
      <c r="A30" s="412" t="s">
        <v>692</v>
      </c>
      <c r="B30" s="121">
        <v>192250</v>
      </c>
      <c r="C30" s="121">
        <v>192159</v>
      </c>
      <c r="D30" s="121">
        <f t="shared" si="3"/>
        <v>91</v>
      </c>
      <c r="E30" s="415">
        <f t="shared" si="4"/>
        <v>0.04735661613559604</v>
      </c>
      <c r="F30" s="315">
        <v>24.95</v>
      </c>
      <c r="G30" s="415">
        <f t="shared" si="2"/>
        <v>7705.410821643287</v>
      </c>
    </row>
    <row r="31" spans="1:7" ht="15" customHeight="1">
      <c r="A31" s="412" t="s">
        <v>693</v>
      </c>
      <c r="B31" s="121">
        <v>32475</v>
      </c>
      <c r="C31" s="121">
        <v>34320</v>
      </c>
      <c r="D31" s="121">
        <f t="shared" si="3"/>
        <v>-1845</v>
      </c>
      <c r="E31" s="415">
        <f t="shared" si="4"/>
        <v>-5.375874125874126</v>
      </c>
      <c r="F31" s="315">
        <v>90.44</v>
      </c>
      <c r="G31" s="415">
        <f t="shared" si="2"/>
        <v>359.077841662981</v>
      </c>
    </row>
    <row r="32" spans="1:7" ht="15" customHeight="1">
      <c r="A32" s="412" t="s">
        <v>694</v>
      </c>
      <c r="B32" s="121">
        <v>89208</v>
      </c>
      <c r="C32" s="121">
        <v>92752</v>
      </c>
      <c r="D32" s="121">
        <f t="shared" si="3"/>
        <v>-3544</v>
      </c>
      <c r="E32" s="415">
        <f t="shared" si="4"/>
        <v>-3.8209418664826633</v>
      </c>
      <c r="F32" s="315">
        <v>697.66</v>
      </c>
      <c r="G32" s="415">
        <f t="shared" si="2"/>
        <v>127.8674425938136</v>
      </c>
    </row>
    <row r="33" spans="1:7" ht="15" customHeight="1">
      <c r="A33" s="412" t="s">
        <v>695</v>
      </c>
      <c r="B33" s="121">
        <v>267100</v>
      </c>
      <c r="C33" s="121">
        <v>266170</v>
      </c>
      <c r="D33" s="121">
        <f t="shared" si="3"/>
        <v>930</v>
      </c>
      <c r="E33" s="415">
        <f t="shared" si="4"/>
        <v>0.34940075891347633</v>
      </c>
      <c r="F33" s="315">
        <v>138.51</v>
      </c>
      <c r="G33" s="415">
        <f t="shared" si="2"/>
        <v>1928.3806223377376</v>
      </c>
    </row>
    <row r="34" spans="1:7" ht="15" customHeight="1">
      <c r="A34" s="412" t="s">
        <v>696</v>
      </c>
      <c r="B34" s="121">
        <v>51794</v>
      </c>
      <c r="C34" s="121">
        <v>52077</v>
      </c>
      <c r="D34" s="121">
        <f t="shared" si="3"/>
        <v>-283</v>
      </c>
      <c r="E34" s="415">
        <f t="shared" si="4"/>
        <v>-0.5434260806114023</v>
      </c>
      <c r="F34" s="315">
        <v>126.85</v>
      </c>
      <c r="G34" s="415">
        <f t="shared" si="2"/>
        <v>408.3090264091447</v>
      </c>
    </row>
    <row r="35" spans="1:7" ht="15" customHeight="1">
      <c r="A35" s="412" t="s">
        <v>697</v>
      </c>
      <c r="B35" s="121">
        <v>43953</v>
      </c>
      <c r="C35" s="121">
        <v>45718</v>
      </c>
      <c r="D35" s="121">
        <f t="shared" si="3"/>
        <v>-1765</v>
      </c>
      <c r="E35" s="415">
        <f t="shared" si="4"/>
        <v>-3.860623824314274</v>
      </c>
      <c r="F35" s="315">
        <v>132.47</v>
      </c>
      <c r="G35" s="415">
        <f t="shared" si="2"/>
        <v>331.79587831207067</v>
      </c>
    </row>
    <row r="36" spans="1:7" ht="15" customHeight="1">
      <c r="A36" s="412" t="s">
        <v>698</v>
      </c>
      <c r="B36" s="121">
        <v>219862</v>
      </c>
      <c r="C36" s="121">
        <v>213037</v>
      </c>
      <c r="D36" s="121">
        <f t="shared" si="3"/>
        <v>6825</v>
      </c>
      <c r="E36" s="415">
        <f t="shared" si="4"/>
        <v>3.2036688462567535</v>
      </c>
      <c r="F36" s="315">
        <v>101.96</v>
      </c>
      <c r="G36" s="415">
        <f t="shared" si="2"/>
        <v>2156.3554335033346</v>
      </c>
    </row>
    <row r="37" spans="1:7" ht="15" customHeight="1">
      <c r="A37" s="412" t="s">
        <v>699</v>
      </c>
      <c r="B37" s="121">
        <v>75087</v>
      </c>
      <c r="C37" s="121">
        <v>76682</v>
      </c>
      <c r="D37" s="121">
        <f t="shared" si="3"/>
        <v>-1595</v>
      </c>
      <c r="E37" s="415">
        <f t="shared" si="4"/>
        <v>-2.080018778852925</v>
      </c>
      <c r="F37" s="315">
        <v>120.13</v>
      </c>
      <c r="G37" s="415">
        <f t="shared" si="2"/>
        <v>625.0478648131192</v>
      </c>
    </row>
    <row r="38" spans="1:7" ht="15" customHeight="1">
      <c r="A38" s="412" t="s">
        <v>700</v>
      </c>
      <c r="B38" s="121">
        <v>94813</v>
      </c>
      <c r="C38" s="121">
        <v>96020</v>
      </c>
      <c r="D38" s="121">
        <f t="shared" si="3"/>
        <v>-1207</v>
      </c>
      <c r="E38" s="415">
        <f t="shared" si="4"/>
        <v>-1.2570297854613621</v>
      </c>
      <c r="F38" s="315">
        <v>34.4</v>
      </c>
      <c r="G38" s="415">
        <f t="shared" si="2"/>
        <v>2756.1918604651164</v>
      </c>
    </row>
    <row r="39" spans="1:7" ht="15" customHeight="1">
      <c r="A39" s="412" t="s">
        <v>701</v>
      </c>
      <c r="B39" s="121">
        <v>157668</v>
      </c>
      <c r="C39" s="121">
        <v>153762</v>
      </c>
      <c r="D39" s="121">
        <f t="shared" si="3"/>
        <v>3906</v>
      </c>
      <c r="E39" s="415">
        <f t="shared" si="4"/>
        <v>2.5402895383774924</v>
      </c>
      <c r="F39" s="315">
        <v>53.44</v>
      </c>
      <c r="G39" s="415">
        <f t="shared" si="2"/>
        <v>2950.3742514970063</v>
      </c>
    </row>
    <row r="40" spans="1:7" ht="15" customHeight="1">
      <c r="A40" s="412" t="s">
        <v>702</v>
      </c>
      <c r="B40" s="121">
        <v>49761</v>
      </c>
      <c r="C40" s="121">
        <v>49432</v>
      </c>
      <c r="D40" s="121">
        <f t="shared" si="3"/>
        <v>329</v>
      </c>
      <c r="E40" s="415">
        <f t="shared" si="4"/>
        <v>0.6655607703511895</v>
      </c>
      <c r="F40" s="315">
        <v>92.92</v>
      </c>
      <c r="G40" s="415">
        <f t="shared" si="2"/>
        <v>535.5251829530779</v>
      </c>
    </row>
    <row r="41" spans="1:7" ht="15" customHeight="1">
      <c r="A41" s="412" t="s">
        <v>703</v>
      </c>
      <c r="B41" s="121">
        <v>113572</v>
      </c>
      <c r="C41" s="121">
        <v>111737</v>
      </c>
      <c r="D41" s="121">
        <f t="shared" si="3"/>
        <v>1835</v>
      </c>
      <c r="E41" s="415">
        <f t="shared" si="4"/>
        <v>1.6422492101989494</v>
      </c>
      <c r="F41" s="315">
        <v>210.22</v>
      </c>
      <c r="G41" s="415">
        <f t="shared" si="2"/>
        <v>540.2530682142517</v>
      </c>
    </row>
    <row r="42" spans="1:7" ht="15" customHeight="1">
      <c r="A42" s="412" t="s">
        <v>704</v>
      </c>
      <c r="B42" s="121">
        <v>49396</v>
      </c>
      <c r="C42" s="121">
        <v>51104</v>
      </c>
      <c r="D42" s="121">
        <f t="shared" si="3"/>
        <v>-1708</v>
      </c>
      <c r="E42" s="415">
        <f t="shared" si="4"/>
        <v>-3.342204132748904</v>
      </c>
      <c r="F42" s="315">
        <v>150.95</v>
      </c>
      <c r="G42" s="415">
        <f t="shared" si="2"/>
        <v>327.23418350447173</v>
      </c>
    </row>
    <row r="43" spans="1:7" s="125" customFormat="1" ht="15" customHeight="1">
      <c r="A43" s="411" t="s">
        <v>705</v>
      </c>
      <c r="B43" s="413">
        <v>45245</v>
      </c>
      <c r="C43" s="413">
        <v>46325</v>
      </c>
      <c r="D43" s="413">
        <f t="shared" si="3"/>
        <v>-1080</v>
      </c>
      <c r="E43" s="414">
        <f t="shared" si="4"/>
        <v>-2.331354560172693</v>
      </c>
      <c r="F43" s="314">
        <v>377.61</v>
      </c>
      <c r="G43" s="414">
        <f t="shared" si="2"/>
        <v>119.81939037631419</v>
      </c>
    </row>
    <row r="44" spans="1:7" ht="15" customHeight="1">
      <c r="A44" s="412" t="s">
        <v>706</v>
      </c>
      <c r="B44" s="121">
        <v>28306</v>
      </c>
      <c r="C44" s="121">
        <v>30110</v>
      </c>
      <c r="D44" s="121">
        <f t="shared" si="3"/>
        <v>-1804</v>
      </c>
      <c r="E44" s="415">
        <f t="shared" si="4"/>
        <v>-5.991364995018266</v>
      </c>
      <c r="F44" s="315">
        <v>422.78</v>
      </c>
      <c r="G44" s="415">
        <f t="shared" si="2"/>
        <v>66.95207909551067</v>
      </c>
    </row>
    <row r="45" spans="1:7" ht="15" customHeight="1">
      <c r="A45" s="412" t="s">
        <v>707</v>
      </c>
      <c r="B45" s="121">
        <v>70810</v>
      </c>
      <c r="C45" s="121">
        <v>72862</v>
      </c>
      <c r="D45" s="121">
        <f t="shared" si="3"/>
        <v>-2052</v>
      </c>
      <c r="E45" s="415">
        <f t="shared" si="4"/>
        <v>-2.8162828360462244</v>
      </c>
      <c r="F45" s="315">
        <v>493.28</v>
      </c>
      <c r="G45" s="415">
        <f t="shared" si="2"/>
        <v>143.54930262731108</v>
      </c>
    </row>
    <row r="46" spans="1:7" ht="15" customHeight="1">
      <c r="A46" s="412" t="s">
        <v>708</v>
      </c>
      <c r="B46" s="121">
        <v>52283</v>
      </c>
      <c r="C46" s="121">
        <v>54979</v>
      </c>
      <c r="D46" s="121">
        <f t="shared" si="3"/>
        <v>-2696</v>
      </c>
      <c r="E46" s="415">
        <f t="shared" si="4"/>
        <v>-4.903690500009095</v>
      </c>
      <c r="F46" s="315">
        <v>229.17</v>
      </c>
      <c r="G46" s="415">
        <f t="shared" si="2"/>
        <v>228.14068159008596</v>
      </c>
    </row>
    <row r="47" spans="1:7" ht="15" customHeight="1">
      <c r="A47" s="412" t="s">
        <v>709</v>
      </c>
      <c r="B47" s="121">
        <v>34791</v>
      </c>
      <c r="C47" s="121">
        <v>36069</v>
      </c>
      <c r="D47" s="121">
        <f t="shared" si="3"/>
        <v>-1278</v>
      </c>
      <c r="E47" s="415">
        <f t="shared" si="4"/>
        <v>-3.5432088497047327</v>
      </c>
      <c r="F47" s="315">
        <v>402.98</v>
      </c>
      <c r="G47" s="415">
        <f t="shared" si="2"/>
        <v>86.3343093950072</v>
      </c>
    </row>
    <row r="48" spans="1:7" ht="15" customHeight="1">
      <c r="A48" s="412" t="s">
        <v>710</v>
      </c>
      <c r="B48" s="121">
        <v>49078</v>
      </c>
      <c r="C48" s="121">
        <v>51884</v>
      </c>
      <c r="D48" s="121">
        <f t="shared" si="3"/>
        <v>-2806</v>
      </c>
      <c r="E48" s="415">
        <f t="shared" si="4"/>
        <v>-5.408218333204841</v>
      </c>
      <c r="F48" s="315">
        <v>184.21</v>
      </c>
      <c r="G48" s="415">
        <f t="shared" si="2"/>
        <v>266.42418978339936</v>
      </c>
    </row>
    <row r="49" spans="1:7" ht="15" customHeight="1">
      <c r="A49" s="412" t="s">
        <v>711</v>
      </c>
      <c r="B49" s="121">
        <v>43302</v>
      </c>
      <c r="C49" s="121">
        <v>45460</v>
      </c>
      <c r="D49" s="121">
        <f t="shared" si="3"/>
        <v>-2158</v>
      </c>
      <c r="E49" s="415">
        <f t="shared" si="4"/>
        <v>-4.747030356357238</v>
      </c>
      <c r="F49" s="315">
        <v>658.6</v>
      </c>
      <c r="G49" s="415">
        <f t="shared" si="2"/>
        <v>65.74855754631035</v>
      </c>
    </row>
    <row r="50" spans="1:7" ht="15" customHeight="1" thickBot="1">
      <c r="A50" s="422" t="s">
        <v>712</v>
      </c>
      <c r="B50" s="423">
        <v>81561</v>
      </c>
      <c r="C50" s="423">
        <v>83207</v>
      </c>
      <c r="D50" s="423">
        <f t="shared" si="3"/>
        <v>-1646</v>
      </c>
      <c r="E50" s="424">
        <f t="shared" si="4"/>
        <v>-1.9781989496076051</v>
      </c>
      <c r="F50" s="425">
        <v>210.93</v>
      </c>
      <c r="G50" s="424">
        <f t="shared" si="2"/>
        <v>386.67330393969564</v>
      </c>
    </row>
    <row r="51" spans="1:7" s="127" customFormat="1" ht="15" customHeight="1">
      <c r="A51" s="127" t="s">
        <v>713</v>
      </c>
      <c r="E51" s="416"/>
      <c r="F51" s="417"/>
      <c r="G51" s="416"/>
    </row>
    <row r="52" spans="1:7" s="127" customFormat="1" ht="15" customHeight="1">
      <c r="A52" s="127" t="s">
        <v>714</v>
      </c>
      <c r="E52" s="416"/>
      <c r="F52" s="417"/>
      <c r="G52" s="416"/>
    </row>
    <row r="53" spans="1:7" s="127" customFormat="1" ht="15" customHeight="1">
      <c r="A53" s="127" t="s">
        <v>715</v>
      </c>
      <c r="E53" s="416"/>
      <c r="F53" s="417"/>
      <c r="G53" s="416"/>
    </row>
    <row r="54" ht="15" customHeight="1">
      <c r="G54" s="122"/>
    </row>
  </sheetData>
  <mergeCells count="7">
    <mergeCell ref="G4:G6"/>
    <mergeCell ref="B4:C4"/>
    <mergeCell ref="D4:E4"/>
    <mergeCell ref="A4:A6"/>
    <mergeCell ref="F4:F6"/>
    <mergeCell ref="E5:E6"/>
    <mergeCell ref="D5:D6"/>
  </mergeCells>
  <hyperlinks>
    <hyperlink ref="G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25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2" width="6.625" style="66" customWidth="1"/>
    <col min="3" max="11" width="8.625" style="66" customWidth="1"/>
    <col min="12" max="16384" width="9.00390625" style="66" customWidth="1"/>
  </cols>
  <sheetData>
    <row r="1" spans="1:13" s="194" customFormat="1" ht="15" customHeight="1">
      <c r="A1" s="194" t="s">
        <v>327</v>
      </c>
      <c r="L1" s="207"/>
      <c r="M1" s="198"/>
    </row>
    <row r="2" spans="11:13" s="487" customFormat="1" ht="15" customHeight="1">
      <c r="K2" s="486" t="s">
        <v>791</v>
      </c>
      <c r="L2" s="504"/>
      <c r="M2" s="503"/>
    </row>
    <row r="3" spans="12:13" ht="15" customHeight="1" thickBot="1">
      <c r="L3" s="208"/>
      <c r="M3" s="200"/>
    </row>
    <row r="4" spans="1:13" ht="15" customHeight="1">
      <c r="A4" s="580" t="s">
        <v>166</v>
      </c>
      <c r="B4" s="580" t="s">
        <v>328</v>
      </c>
      <c r="C4" s="641" t="s">
        <v>329</v>
      </c>
      <c r="D4" s="538" t="s">
        <v>330</v>
      </c>
      <c r="E4" s="538"/>
      <c r="F4" s="538"/>
      <c r="G4" s="538"/>
      <c r="H4" s="538"/>
      <c r="I4" s="538"/>
      <c r="J4" s="528"/>
      <c r="K4" s="530" t="s">
        <v>667</v>
      </c>
      <c r="L4" s="208"/>
      <c r="M4" s="200"/>
    </row>
    <row r="5" spans="1:13" ht="15" customHeight="1">
      <c r="A5" s="672"/>
      <c r="B5" s="672"/>
      <c r="C5" s="635"/>
      <c r="D5" s="640" t="s">
        <v>114</v>
      </c>
      <c r="E5" s="527" t="s">
        <v>331</v>
      </c>
      <c r="F5" s="527"/>
      <c r="G5" s="527"/>
      <c r="H5" s="527"/>
      <c r="I5" s="527"/>
      <c r="J5" s="524" t="s">
        <v>332</v>
      </c>
      <c r="K5" s="525"/>
      <c r="L5" s="208"/>
      <c r="M5" s="200"/>
    </row>
    <row r="6" spans="1:13" ht="15" customHeight="1">
      <c r="A6" s="672"/>
      <c r="B6" s="672"/>
      <c r="C6" s="635"/>
      <c r="D6" s="635"/>
      <c r="E6" s="640" t="s">
        <v>114</v>
      </c>
      <c r="F6" s="640" t="s">
        <v>665</v>
      </c>
      <c r="G6" s="640" t="s">
        <v>666</v>
      </c>
      <c r="H6" s="640" t="s">
        <v>333</v>
      </c>
      <c r="I6" s="640" t="s">
        <v>334</v>
      </c>
      <c r="J6" s="525"/>
      <c r="K6" s="525"/>
      <c r="L6" s="208"/>
      <c r="M6" s="200"/>
    </row>
    <row r="7" spans="1:13" ht="15" customHeight="1">
      <c r="A7" s="672"/>
      <c r="B7" s="672"/>
      <c r="C7" s="635"/>
      <c r="D7" s="635"/>
      <c r="E7" s="635"/>
      <c r="F7" s="635"/>
      <c r="G7" s="635"/>
      <c r="H7" s="635"/>
      <c r="I7" s="635"/>
      <c r="J7" s="525"/>
      <c r="K7" s="525"/>
      <c r="L7" s="208"/>
      <c r="M7" s="200"/>
    </row>
    <row r="8" spans="1:13" ht="15" customHeight="1">
      <c r="A8" s="581"/>
      <c r="B8" s="581"/>
      <c r="C8" s="636"/>
      <c r="D8" s="636"/>
      <c r="E8" s="636"/>
      <c r="F8" s="636"/>
      <c r="G8" s="636"/>
      <c r="H8" s="636"/>
      <c r="I8" s="636"/>
      <c r="J8" s="531"/>
      <c r="K8" s="531"/>
      <c r="L8" s="208"/>
      <c r="M8" s="200"/>
    </row>
    <row r="9" spans="1:13" ht="15" customHeight="1">
      <c r="A9" s="22" t="s">
        <v>122</v>
      </c>
      <c r="B9" s="201" t="s">
        <v>114</v>
      </c>
      <c r="C9" s="222">
        <f aca="true" t="shared" si="0" ref="C9:K9">SUM(C10:C11)</f>
        <v>33155</v>
      </c>
      <c r="D9" s="25">
        <f t="shared" si="0"/>
        <v>22210</v>
      </c>
      <c r="E9" s="25">
        <f t="shared" si="0"/>
        <v>21833</v>
      </c>
      <c r="F9" s="25">
        <f t="shared" si="0"/>
        <v>17139</v>
      </c>
      <c r="G9" s="25">
        <f t="shared" si="0"/>
        <v>4479</v>
      </c>
      <c r="H9" s="25">
        <f t="shared" si="0"/>
        <v>33</v>
      </c>
      <c r="I9" s="25">
        <f t="shared" si="0"/>
        <v>182</v>
      </c>
      <c r="J9" s="25">
        <f t="shared" si="0"/>
        <v>377</v>
      </c>
      <c r="K9" s="25">
        <f t="shared" si="0"/>
        <v>10932</v>
      </c>
      <c r="L9" s="208"/>
      <c r="M9" s="200"/>
    </row>
    <row r="10" spans="1:13" ht="15" customHeight="1">
      <c r="A10" s="22"/>
      <c r="B10" s="201" t="s">
        <v>115</v>
      </c>
      <c r="C10" s="11">
        <v>15380</v>
      </c>
      <c r="D10" s="24">
        <f>E10+J10</f>
        <v>12612</v>
      </c>
      <c r="E10" s="24">
        <f>SUM(F10:I10)</f>
        <v>12310</v>
      </c>
      <c r="F10" s="24">
        <v>11937</v>
      </c>
      <c r="G10" s="24">
        <v>235</v>
      </c>
      <c r="H10" s="24">
        <v>16</v>
      </c>
      <c r="I10" s="24">
        <v>122</v>
      </c>
      <c r="J10" s="24">
        <v>302</v>
      </c>
      <c r="K10" s="24">
        <v>2764</v>
      </c>
      <c r="L10" s="208"/>
      <c r="M10" s="200"/>
    </row>
    <row r="11" spans="1:13" ht="15" customHeight="1">
      <c r="A11" s="6"/>
      <c r="B11" s="59" t="s">
        <v>116</v>
      </c>
      <c r="C11" s="209">
        <v>17775</v>
      </c>
      <c r="D11" s="293">
        <f>E11+J11</f>
        <v>9598</v>
      </c>
      <c r="E11" s="293">
        <f>SUM(F11:I11)</f>
        <v>9523</v>
      </c>
      <c r="F11" s="293">
        <v>5202</v>
      </c>
      <c r="G11" s="293">
        <v>4244</v>
      </c>
      <c r="H11" s="293">
        <v>17</v>
      </c>
      <c r="I11" s="293">
        <v>60</v>
      </c>
      <c r="J11" s="293">
        <v>75</v>
      </c>
      <c r="K11" s="293">
        <v>8168</v>
      </c>
      <c r="L11" s="208"/>
      <c r="M11" s="200"/>
    </row>
    <row r="12" spans="1:13" ht="15" customHeight="1">
      <c r="A12" s="22" t="s">
        <v>123</v>
      </c>
      <c r="B12" s="201" t="s">
        <v>114</v>
      </c>
      <c r="C12" s="11">
        <f aca="true" t="shared" si="1" ref="C12:K12">SUM(C13:C14)</f>
        <v>34106</v>
      </c>
      <c r="D12" s="24">
        <f t="shared" si="1"/>
        <v>22687</v>
      </c>
      <c r="E12" s="24">
        <f t="shared" si="1"/>
        <v>22334</v>
      </c>
      <c r="F12" s="24">
        <f t="shared" si="1"/>
        <v>18058</v>
      </c>
      <c r="G12" s="24">
        <f t="shared" si="1"/>
        <v>3999</v>
      </c>
      <c r="H12" s="24">
        <f t="shared" si="1"/>
        <v>58</v>
      </c>
      <c r="I12" s="24">
        <f t="shared" si="1"/>
        <v>219</v>
      </c>
      <c r="J12" s="24">
        <f t="shared" si="1"/>
        <v>353</v>
      </c>
      <c r="K12" s="24">
        <f t="shared" si="1"/>
        <v>11338</v>
      </c>
      <c r="L12" s="208"/>
      <c r="M12" s="200"/>
    </row>
    <row r="13" spans="1:13" ht="15" customHeight="1">
      <c r="A13" s="22"/>
      <c r="B13" s="201" t="s">
        <v>115</v>
      </c>
      <c r="C13" s="11">
        <v>15753</v>
      </c>
      <c r="D13" s="24">
        <f>E13+J13</f>
        <v>12785</v>
      </c>
      <c r="E13" s="24">
        <f>SUM(F13:I13)</f>
        <v>12523</v>
      </c>
      <c r="F13" s="24">
        <v>12061</v>
      </c>
      <c r="G13" s="24">
        <v>285</v>
      </c>
      <c r="H13" s="24">
        <v>28</v>
      </c>
      <c r="I13" s="24">
        <v>149</v>
      </c>
      <c r="J13" s="24">
        <v>262</v>
      </c>
      <c r="K13" s="24">
        <v>2940</v>
      </c>
      <c r="L13" s="208"/>
      <c r="M13" s="200"/>
    </row>
    <row r="14" spans="1:13" ht="15" customHeight="1">
      <c r="A14" s="6"/>
      <c r="B14" s="59" t="s">
        <v>116</v>
      </c>
      <c r="C14" s="209">
        <v>18353</v>
      </c>
      <c r="D14" s="293">
        <f>E14+J14</f>
        <v>9902</v>
      </c>
      <c r="E14" s="293">
        <f>SUM(F14:I14)</f>
        <v>9811</v>
      </c>
      <c r="F14" s="293">
        <v>5997</v>
      </c>
      <c r="G14" s="293">
        <v>3714</v>
      </c>
      <c r="H14" s="293">
        <v>30</v>
      </c>
      <c r="I14" s="293">
        <v>70</v>
      </c>
      <c r="J14" s="293">
        <v>91</v>
      </c>
      <c r="K14" s="293">
        <v>8398</v>
      </c>
      <c r="L14" s="200"/>
      <c r="M14" s="200"/>
    </row>
    <row r="15" spans="1:13" ht="15" customHeight="1">
      <c r="A15" s="22" t="s">
        <v>124</v>
      </c>
      <c r="B15" s="201" t="s">
        <v>114</v>
      </c>
      <c r="C15" s="11">
        <f aca="true" t="shared" si="2" ref="C15:J15">SUM(C16:C17)</f>
        <v>37159</v>
      </c>
      <c r="D15" s="24">
        <f t="shared" si="2"/>
        <v>24325</v>
      </c>
      <c r="E15" s="24">
        <f t="shared" si="2"/>
        <v>23717</v>
      </c>
      <c r="F15" s="24">
        <f t="shared" si="2"/>
        <v>19158</v>
      </c>
      <c r="G15" s="24">
        <f t="shared" si="2"/>
        <v>4251</v>
      </c>
      <c r="H15" s="24">
        <f t="shared" si="2"/>
        <v>87</v>
      </c>
      <c r="I15" s="24">
        <f t="shared" si="2"/>
        <v>221</v>
      </c>
      <c r="J15" s="24">
        <f t="shared" si="2"/>
        <v>608</v>
      </c>
      <c r="K15" s="24">
        <v>12789</v>
      </c>
      <c r="L15" s="200"/>
      <c r="M15" s="200"/>
    </row>
    <row r="16" spans="1:13" ht="15" customHeight="1">
      <c r="A16" s="22"/>
      <c r="B16" s="201" t="s">
        <v>115</v>
      </c>
      <c r="C16" s="11">
        <v>17213</v>
      </c>
      <c r="D16" s="24">
        <f>E16+J16</f>
        <v>13933</v>
      </c>
      <c r="E16" s="24">
        <f>SUM(F16:I16)</f>
        <v>13527</v>
      </c>
      <c r="F16" s="24">
        <v>13001</v>
      </c>
      <c r="G16" s="24">
        <v>340</v>
      </c>
      <c r="H16" s="24">
        <v>48</v>
      </c>
      <c r="I16" s="24">
        <v>138</v>
      </c>
      <c r="J16" s="24">
        <v>406</v>
      </c>
      <c r="K16" s="24">
        <v>3259</v>
      </c>
      <c r="L16" s="200"/>
      <c r="M16" s="200"/>
    </row>
    <row r="17" spans="1:13" ht="15" customHeight="1">
      <c r="A17" s="6"/>
      <c r="B17" s="59" t="s">
        <v>116</v>
      </c>
      <c r="C17" s="209">
        <v>19946</v>
      </c>
      <c r="D17" s="293">
        <f>E17+J17</f>
        <v>10392</v>
      </c>
      <c r="E17" s="293">
        <f>SUM(F17:I17)</f>
        <v>10190</v>
      </c>
      <c r="F17" s="293">
        <v>6157</v>
      </c>
      <c r="G17" s="293">
        <v>3911</v>
      </c>
      <c r="H17" s="293">
        <v>39</v>
      </c>
      <c r="I17" s="293">
        <v>83</v>
      </c>
      <c r="J17" s="293">
        <v>202</v>
      </c>
      <c r="K17" s="293">
        <v>9530</v>
      </c>
      <c r="L17" s="200"/>
      <c r="M17" s="200"/>
    </row>
    <row r="18" spans="1:13" ht="15" customHeight="1">
      <c r="A18" s="22" t="s">
        <v>100</v>
      </c>
      <c r="B18" s="201" t="s">
        <v>114</v>
      </c>
      <c r="C18" s="11">
        <f aca="true" t="shared" si="3" ref="C18:K18">SUM(C19:C20)</f>
        <v>39059</v>
      </c>
      <c r="D18" s="24">
        <f t="shared" si="3"/>
        <v>24464</v>
      </c>
      <c r="E18" s="24">
        <f t="shared" si="3"/>
        <v>23769</v>
      </c>
      <c r="F18" s="24">
        <f t="shared" si="3"/>
        <v>19229</v>
      </c>
      <c r="G18" s="24">
        <f t="shared" si="3"/>
        <v>4145</v>
      </c>
      <c r="H18" s="24">
        <f t="shared" si="3"/>
        <v>123</v>
      </c>
      <c r="I18" s="24">
        <f t="shared" si="3"/>
        <v>272</v>
      </c>
      <c r="J18" s="24">
        <f t="shared" si="3"/>
        <v>695</v>
      </c>
      <c r="K18" s="24">
        <f t="shared" si="3"/>
        <v>14501</v>
      </c>
      <c r="L18" s="200"/>
      <c r="M18" s="200"/>
    </row>
    <row r="19" spans="1:13" ht="15" customHeight="1">
      <c r="A19" s="22"/>
      <c r="B19" s="201" t="s">
        <v>115</v>
      </c>
      <c r="C19" s="11">
        <v>18205</v>
      </c>
      <c r="D19" s="24">
        <f>SUM(F19:J19)</f>
        <v>14062</v>
      </c>
      <c r="E19" s="24">
        <f>SUM(F19:I19)</f>
        <v>13603</v>
      </c>
      <c r="F19" s="24">
        <v>12913</v>
      </c>
      <c r="G19" s="24">
        <v>454</v>
      </c>
      <c r="H19" s="24">
        <v>63</v>
      </c>
      <c r="I19" s="24">
        <v>173</v>
      </c>
      <c r="J19" s="24">
        <v>459</v>
      </c>
      <c r="K19" s="24">
        <v>4087</v>
      </c>
      <c r="L19" s="200"/>
      <c r="M19" s="200"/>
    </row>
    <row r="20" spans="1:13" ht="15" customHeight="1">
      <c r="A20" s="22"/>
      <c r="B20" s="201" t="s">
        <v>116</v>
      </c>
      <c r="C20" s="11">
        <v>20854</v>
      </c>
      <c r="D20" s="24">
        <f>SUM(F20:J20)</f>
        <v>10402</v>
      </c>
      <c r="E20" s="24">
        <f>SUM(F20:I20)</f>
        <v>10166</v>
      </c>
      <c r="F20" s="24">
        <v>6316</v>
      </c>
      <c r="G20" s="24">
        <v>3691</v>
      </c>
      <c r="H20" s="24">
        <v>60</v>
      </c>
      <c r="I20" s="24">
        <v>99</v>
      </c>
      <c r="J20" s="24">
        <v>236</v>
      </c>
      <c r="K20" s="24">
        <v>10414</v>
      </c>
      <c r="L20" s="200"/>
      <c r="M20" s="200"/>
    </row>
    <row r="21" spans="1:13" s="112" customFormat="1" ht="15" customHeight="1">
      <c r="A21" s="103" t="s">
        <v>102</v>
      </c>
      <c r="B21" s="203" t="s">
        <v>114</v>
      </c>
      <c r="C21" s="210">
        <f aca="true" t="shared" si="4" ref="C21:K21">SUM(C22:C23)</f>
        <v>38906</v>
      </c>
      <c r="D21" s="320">
        <f t="shared" si="4"/>
        <v>24588</v>
      </c>
      <c r="E21" s="320">
        <f t="shared" si="4"/>
        <v>23652</v>
      </c>
      <c r="F21" s="320">
        <f t="shared" si="4"/>
        <v>18840</v>
      </c>
      <c r="G21" s="320">
        <f t="shared" si="4"/>
        <v>4216</v>
      </c>
      <c r="H21" s="320">
        <f t="shared" si="4"/>
        <v>224</v>
      </c>
      <c r="I21" s="320">
        <f t="shared" si="4"/>
        <v>372</v>
      </c>
      <c r="J21" s="320">
        <f t="shared" si="4"/>
        <v>936</v>
      </c>
      <c r="K21" s="320">
        <f t="shared" si="4"/>
        <v>14239</v>
      </c>
      <c r="L21" s="204"/>
      <c r="M21" s="204"/>
    </row>
    <row r="22" spans="1:13" ht="15" customHeight="1">
      <c r="A22" s="22"/>
      <c r="B22" s="201" t="s">
        <v>115</v>
      </c>
      <c r="C22" s="11">
        <v>18020</v>
      </c>
      <c r="D22" s="24">
        <f>SUM(F22:J22)</f>
        <v>13923</v>
      </c>
      <c r="E22" s="24">
        <f>SUM(F22:I22)</f>
        <v>13263</v>
      </c>
      <c r="F22" s="24">
        <v>12509</v>
      </c>
      <c r="G22" s="24">
        <v>451</v>
      </c>
      <c r="H22" s="24">
        <v>92</v>
      </c>
      <c r="I22" s="24">
        <v>211</v>
      </c>
      <c r="J22" s="24">
        <v>660</v>
      </c>
      <c r="K22" s="24">
        <v>4059</v>
      </c>
      <c r="L22" s="200"/>
      <c r="M22" s="200"/>
    </row>
    <row r="23" spans="1:13" ht="15" customHeight="1" thickBot="1">
      <c r="A23" s="30"/>
      <c r="B23" s="211" t="s">
        <v>116</v>
      </c>
      <c r="C23" s="212">
        <v>20886</v>
      </c>
      <c r="D23" s="26">
        <f>SUM(F23:J23)</f>
        <v>10665</v>
      </c>
      <c r="E23" s="26">
        <f>SUM(F23:I23)</f>
        <v>10389</v>
      </c>
      <c r="F23" s="26">
        <v>6331</v>
      </c>
      <c r="G23" s="26">
        <v>3765</v>
      </c>
      <c r="H23" s="26">
        <v>132</v>
      </c>
      <c r="I23" s="26">
        <v>161</v>
      </c>
      <c r="J23" s="26">
        <v>276</v>
      </c>
      <c r="K23" s="26">
        <v>10180</v>
      </c>
      <c r="L23" s="200"/>
      <c r="M23" s="200"/>
    </row>
    <row r="24" s="122" customFormat="1" ht="15" customHeight="1">
      <c r="A24" s="126" t="s">
        <v>661</v>
      </c>
    </row>
    <row r="25" spans="1:3" s="196" customFormat="1" ht="15" customHeight="1">
      <c r="A25" s="157" t="s">
        <v>335</v>
      </c>
      <c r="B25" s="206"/>
      <c r="C25" s="206"/>
    </row>
  </sheetData>
  <mergeCells count="13">
    <mergeCell ref="K4:K8"/>
    <mergeCell ref="D5:D8"/>
    <mergeCell ref="E5:I5"/>
    <mergeCell ref="J5:J8"/>
    <mergeCell ref="E6:E8"/>
    <mergeCell ref="F6:F8"/>
    <mergeCell ref="G6:G8"/>
    <mergeCell ref="H6:H8"/>
    <mergeCell ref="I6:I8"/>
    <mergeCell ref="A4:A8"/>
    <mergeCell ref="B4:B8"/>
    <mergeCell ref="C4:C8"/>
    <mergeCell ref="D4:J4"/>
  </mergeCells>
  <hyperlinks>
    <hyperlink ref="K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23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2" width="6.625" style="66" customWidth="1"/>
    <col min="3" max="5" width="8.625" style="66" customWidth="1"/>
    <col min="6" max="6" width="7.125" style="66" customWidth="1"/>
    <col min="7" max="7" width="7.25390625" style="66" customWidth="1"/>
    <col min="8" max="8" width="8.125" style="66" customWidth="1"/>
    <col min="9" max="9" width="8.25390625" style="66" customWidth="1"/>
    <col min="10" max="10" width="7.625" style="66" customWidth="1"/>
    <col min="11" max="16384" width="9.00390625" style="66" customWidth="1"/>
  </cols>
  <sheetData>
    <row r="1" spans="1:10" s="194" customFormat="1" ht="15" customHeight="1">
      <c r="A1" s="480" t="s">
        <v>336</v>
      </c>
      <c r="B1" s="480"/>
      <c r="C1" s="480"/>
      <c r="D1" s="480"/>
      <c r="E1" s="480"/>
      <c r="F1" s="480"/>
      <c r="G1" s="198"/>
      <c r="H1" s="198"/>
      <c r="I1" s="198"/>
      <c r="J1" s="198"/>
    </row>
    <row r="2" spans="1:10" s="487" customFormat="1" ht="15" customHeight="1">
      <c r="A2" s="502"/>
      <c r="B2" s="502"/>
      <c r="C2" s="502"/>
      <c r="D2" s="502"/>
      <c r="E2" s="486" t="s">
        <v>791</v>
      </c>
      <c r="F2" s="502"/>
      <c r="G2" s="503"/>
      <c r="H2" s="503"/>
      <c r="I2" s="503"/>
      <c r="J2" s="503"/>
    </row>
    <row r="3" spans="1:10" ht="15" customHeight="1" thickBot="1">
      <c r="A3" s="199"/>
      <c r="B3" s="199"/>
      <c r="C3" s="199"/>
      <c r="D3" s="199"/>
      <c r="E3" s="199"/>
      <c r="F3" s="199"/>
      <c r="G3" s="200"/>
      <c r="H3" s="200"/>
      <c r="I3" s="200"/>
      <c r="J3" s="200"/>
    </row>
    <row r="4" spans="1:10" ht="30" customHeight="1">
      <c r="A4" s="13" t="s">
        <v>277</v>
      </c>
      <c r="B4" s="2" t="s">
        <v>337</v>
      </c>
      <c r="C4" s="21" t="s">
        <v>338</v>
      </c>
      <c r="D4" s="2" t="s">
        <v>339</v>
      </c>
      <c r="E4" s="27" t="s">
        <v>340</v>
      </c>
      <c r="F4" s="200"/>
      <c r="G4" s="200"/>
      <c r="H4" s="200"/>
      <c r="I4" s="200"/>
      <c r="J4" s="200"/>
    </row>
    <row r="5" spans="1:5" ht="15" customHeight="1">
      <c r="A5" s="22" t="s">
        <v>122</v>
      </c>
      <c r="B5" s="201" t="s">
        <v>341</v>
      </c>
      <c r="C5" s="222">
        <v>33155</v>
      </c>
      <c r="D5" s="330">
        <v>67</v>
      </c>
      <c r="E5" s="330">
        <v>1.7</v>
      </c>
    </row>
    <row r="6" spans="1:5" ht="15" customHeight="1">
      <c r="A6" s="22"/>
      <c r="B6" s="201" t="s">
        <v>115</v>
      </c>
      <c r="C6" s="11">
        <v>15380</v>
      </c>
      <c r="D6" s="332">
        <v>82</v>
      </c>
      <c r="E6" s="332">
        <v>2.4</v>
      </c>
    </row>
    <row r="7" spans="1:5" ht="15" customHeight="1">
      <c r="A7" s="6"/>
      <c r="B7" s="59" t="s">
        <v>116</v>
      </c>
      <c r="C7" s="209">
        <v>17775</v>
      </c>
      <c r="D7" s="401">
        <v>54</v>
      </c>
      <c r="E7" s="401">
        <v>0.8</v>
      </c>
    </row>
    <row r="8" spans="1:5" ht="15" customHeight="1">
      <c r="A8" s="22" t="s">
        <v>123</v>
      </c>
      <c r="B8" s="201" t="s">
        <v>341</v>
      </c>
      <c r="C8" s="11">
        <v>34106</v>
      </c>
      <c r="D8" s="332">
        <v>66.5</v>
      </c>
      <c r="E8" s="332">
        <v>1.6</v>
      </c>
    </row>
    <row r="9" spans="1:10" ht="15" customHeight="1">
      <c r="A9" s="22"/>
      <c r="B9" s="201" t="s">
        <v>115</v>
      </c>
      <c r="C9" s="11">
        <v>15753</v>
      </c>
      <c r="D9" s="332">
        <v>81.2</v>
      </c>
      <c r="E9" s="332">
        <v>2</v>
      </c>
      <c r="F9" s="200"/>
      <c r="G9" s="200"/>
      <c r="H9" s="200"/>
      <c r="I9" s="200"/>
      <c r="J9" s="200"/>
    </row>
    <row r="10" spans="1:5" ht="15" customHeight="1">
      <c r="A10" s="6"/>
      <c r="B10" s="59" t="s">
        <v>116</v>
      </c>
      <c r="C10" s="209">
        <v>18353</v>
      </c>
      <c r="D10" s="401">
        <v>54</v>
      </c>
      <c r="E10" s="401">
        <v>0.9</v>
      </c>
    </row>
    <row r="11" spans="1:5" ht="15" customHeight="1">
      <c r="A11" s="22" t="s">
        <v>124</v>
      </c>
      <c r="B11" s="201" t="s">
        <v>341</v>
      </c>
      <c r="C11" s="11">
        <v>37159</v>
      </c>
      <c r="D11" s="332">
        <v>65.5</v>
      </c>
      <c r="E11" s="332">
        <v>2.5</v>
      </c>
    </row>
    <row r="12" spans="1:5" ht="15" customHeight="1">
      <c r="A12" s="22"/>
      <c r="B12" s="201" t="s">
        <v>115</v>
      </c>
      <c r="C12" s="11">
        <v>17213</v>
      </c>
      <c r="D12" s="332">
        <v>80.9</v>
      </c>
      <c r="E12" s="332">
        <v>2.9</v>
      </c>
    </row>
    <row r="13" spans="1:10" ht="15" customHeight="1">
      <c r="A13" s="6"/>
      <c r="B13" s="59" t="s">
        <v>116</v>
      </c>
      <c r="C13" s="209">
        <v>19946</v>
      </c>
      <c r="D13" s="401">
        <v>52.1</v>
      </c>
      <c r="E13" s="401">
        <v>1.9</v>
      </c>
      <c r="F13" s="200"/>
      <c r="G13" s="200"/>
      <c r="H13" s="200"/>
      <c r="I13" s="200"/>
      <c r="J13" s="200"/>
    </row>
    <row r="14" spans="1:10" ht="15" customHeight="1">
      <c r="A14" s="22" t="s">
        <v>100</v>
      </c>
      <c r="B14" s="201" t="s">
        <v>341</v>
      </c>
      <c r="C14" s="11">
        <v>39059</v>
      </c>
      <c r="D14" s="332">
        <v>62.6</v>
      </c>
      <c r="E14" s="332">
        <v>2.8</v>
      </c>
      <c r="F14" s="200"/>
      <c r="G14" s="200"/>
      <c r="H14" s="200"/>
      <c r="I14" s="200"/>
      <c r="J14" s="200"/>
    </row>
    <row r="15" spans="1:10" ht="15" customHeight="1">
      <c r="A15" s="22"/>
      <c r="B15" s="201" t="s">
        <v>115</v>
      </c>
      <c r="C15" s="11">
        <v>18205</v>
      </c>
      <c r="D15" s="332">
        <v>77.2</v>
      </c>
      <c r="E15" s="332">
        <v>3.3</v>
      </c>
      <c r="F15" s="200"/>
      <c r="G15" s="200"/>
      <c r="H15" s="200"/>
      <c r="I15" s="200"/>
      <c r="J15" s="200"/>
    </row>
    <row r="16" spans="1:10" ht="15" customHeight="1">
      <c r="A16" s="22"/>
      <c r="B16" s="201" t="s">
        <v>116</v>
      </c>
      <c r="C16" s="11">
        <v>20854</v>
      </c>
      <c r="D16" s="332">
        <v>49.9</v>
      </c>
      <c r="E16" s="332">
        <v>2.3</v>
      </c>
      <c r="F16" s="200"/>
      <c r="G16" s="200"/>
      <c r="H16" s="200"/>
      <c r="I16" s="200"/>
      <c r="J16" s="200"/>
    </row>
    <row r="17" spans="1:10" s="112" customFormat="1" ht="15" customHeight="1">
      <c r="A17" s="103" t="s">
        <v>102</v>
      </c>
      <c r="B17" s="203" t="s">
        <v>341</v>
      </c>
      <c r="C17" s="210">
        <v>38906</v>
      </c>
      <c r="D17" s="402">
        <v>60.79</v>
      </c>
      <c r="E17" s="402">
        <v>3.806</v>
      </c>
      <c r="F17" s="204"/>
      <c r="G17" s="204"/>
      <c r="H17" s="204"/>
      <c r="I17" s="204"/>
      <c r="J17" s="204"/>
    </row>
    <row r="18" spans="1:10" ht="15" customHeight="1">
      <c r="A18" s="22"/>
      <c r="B18" s="201" t="s">
        <v>115</v>
      </c>
      <c r="C18" s="11">
        <v>18020</v>
      </c>
      <c r="D18" s="332">
        <v>73.6</v>
      </c>
      <c r="E18" s="332">
        <v>4.74</v>
      </c>
      <c r="F18" s="200"/>
      <c r="G18" s="200"/>
      <c r="H18" s="200"/>
      <c r="I18" s="200"/>
      <c r="J18" s="200"/>
    </row>
    <row r="19" spans="1:10" ht="15" customHeight="1" thickBot="1">
      <c r="A19" s="22"/>
      <c r="B19" s="211" t="s">
        <v>116</v>
      </c>
      <c r="C19" s="212">
        <v>20886</v>
      </c>
      <c r="D19" s="335">
        <v>49.74</v>
      </c>
      <c r="E19" s="335">
        <v>2.587</v>
      </c>
      <c r="F19" s="200"/>
      <c r="G19" s="200"/>
      <c r="H19" s="200"/>
      <c r="I19" s="200"/>
      <c r="J19" s="200"/>
    </row>
    <row r="20" s="122" customFormat="1" ht="15" customHeight="1">
      <c r="A20" s="394" t="s">
        <v>661</v>
      </c>
    </row>
    <row r="21" spans="1:2" s="196" customFormat="1" ht="15" customHeight="1">
      <c r="A21" s="249" t="s">
        <v>662</v>
      </c>
      <c r="B21" s="206"/>
    </row>
    <row r="22" s="196" customFormat="1" ht="15" customHeight="1">
      <c r="A22" s="249" t="s">
        <v>663</v>
      </c>
    </row>
    <row r="23" spans="1:4" ht="15" customHeight="1">
      <c r="A23" s="34"/>
      <c r="B23" s="35"/>
      <c r="C23" s="35"/>
      <c r="D23" s="35"/>
    </row>
  </sheetData>
  <hyperlinks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N25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14" width="5.625" style="66" customWidth="1"/>
    <col min="15" max="16384" width="9.00390625" style="66" customWidth="1"/>
  </cols>
  <sheetData>
    <row r="1" spans="1:3" s="194" customFormat="1" ht="15" customHeight="1">
      <c r="A1" s="100" t="s">
        <v>342</v>
      </c>
      <c r="B1" s="100"/>
      <c r="C1" s="100"/>
    </row>
    <row r="2" spans="1:14" s="487" customFormat="1" ht="15" customHeight="1">
      <c r="A2" s="501"/>
      <c r="B2" s="501"/>
      <c r="C2" s="501"/>
      <c r="N2" s="486" t="s">
        <v>791</v>
      </c>
    </row>
    <row r="3" spans="1:3" ht="15" customHeight="1" thickBot="1">
      <c r="A3" s="73"/>
      <c r="B3" s="73"/>
      <c r="C3" s="73"/>
    </row>
    <row r="4" spans="1:14" ht="15" customHeight="1">
      <c r="A4" s="580" t="s">
        <v>166</v>
      </c>
      <c r="B4" s="641" t="s">
        <v>607</v>
      </c>
      <c r="C4" s="641" t="s">
        <v>596</v>
      </c>
      <c r="D4" s="641" t="s">
        <v>597</v>
      </c>
      <c r="E4" s="637" t="s">
        <v>343</v>
      </c>
      <c r="F4" s="638"/>
      <c r="G4" s="638"/>
      <c r="H4" s="638"/>
      <c r="I4" s="683"/>
      <c r="J4" s="641" t="s">
        <v>603</v>
      </c>
      <c r="K4" s="641" t="s">
        <v>604</v>
      </c>
      <c r="L4" s="641" t="s">
        <v>605</v>
      </c>
      <c r="M4" s="641" t="s">
        <v>606</v>
      </c>
      <c r="N4" s="530" t="s">
        <v>602</v>
      </c>
    </row>
    <row r="5" spans="1:14" ht="15" customHeight="1">
      <c r="A5" s="672"/>
      <c r="B5" s="635"/>
      <c r="C5" s="635"/>
      <c r="D5" s="635"/>
      <c r="E5" s="635" t="s">
        <v>598</v>
      </c>
      <c r="F5" s="635" t="s">
        <v>599</v>
      </c>
      <c r="G5" s="635" t="s">
        <v>600</v>
      </c>
      <c r="H5" s="640" t="s">
        <v>601</v>
      </c>
      <c r="I5" s="635" t="s">
        <v>602</v>
      </c>
      <c r="J5" s="635"/>
      <c r="K5" s="635"/>
      <c r="L5" s="635"/>
      <c r="M5" s="635"/>
      <c r="N5" s="525"/>
    </row>
    <row r="6" spans="1:14" ht="15" customHeight="1">
      <c r="A6" s="672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525"/>
    </row>
    <row r="7" spans="1:14" ht="15" customHeight="1">
      <c r="A7" s="672"/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525"/>
    </row>
    <row r="8" spans="1:14" ht="15" customHeight="1">
      <c r="A8" s="672"/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525"/>
    </row>
    <row r="9" spans="1:14" ht="15" customHeight="1">
      <c r="A9" s="581"/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531"/>
    </row>
    <row r="10" spans="1:14" ht="15" customHeight="1">
      <c r="A10" s="22" t="s">
        <v>123</v>
      </c>
      <c r="B10" s="403">
        <v>202</v>
      </c>
      <c r="C10" s="343">
        <v>162</v>
      </c>
      <c r="D10" s="343">
        <v>2</v>
      </c>
      <c r="E10" s="343">
        <f>SUM(F10:I10)</f>
        <v>14</v>
      </c>
      <c r="F10" s="324">
        <v>8</v>
      </c>
      <c r="G10" s="324" t="s">
        <v>517</v>
      </c>
      <c r="H10" s="324"/>
      <c r="I10" s="324">
        <v>6</v>
      </c>
      <c r="J10" s="324" t="s">
        <v>517</v>
      </c>
      <c r="K10" s="324">
        <v>5</v>
      </c>
      <c r="L10" s="324" t="s">
        <v>517</v>
      </c>
      <c r="M10" s="324" t="s">
        <v>517</v>
      </c>
      <c r="N10" s="343">
        <v>19</v>
      </c>
    </row>
    <row r="11" spans="1:14" ht="15" customHeight="1">
      <c r="A11" s="15" t="s">
        <v>124</v>
      </c>
      <c r="B11" s="67">
        <v>255</v>
      </c>
      <c r="C11" s="225">
        <v>156</v>
      </c>
      <c r="D11" s="225">
        <v>7</v>
      </c>
      <c r="E11" s="225">
        <f>SUM(F11:I11)</f>
        <v>40</v>
      </c>
      <c r="F11" s="225">
        <v>10</v>
      </c>
      <c r="G11" s="225">
        <v>11</v>
      </c>
      <c r="H11" s="225"/>
      <c r="I11" s="225">
        <v>19</v>
      </c>
      <c r="J11" s="312" t="s">
        <v>517</v>
      </c>
      <c r="K11" s="312">
        <v>8</v>
      </c>
      <c r="L11" s="312">
        <v>36</v>
      </c>
      <c r="M11" s="312" t="s">
        <v>517</v>
      </c>
      <c r="N11" s="225">
        <v>8</v>
      </c>
    </row>
    <row r="12" spans="1:14" ht="15" customHeight="1">
      <c r="A12" s="15" t="s">
        <v>100</v>
      </c>
      <c r="B12" s="67">
        <v>286</v>
      </c>
      <c r="C12" s="225">
        <v>129</v>
      </c>
      <c r="D12" s="225">
        <v>21</v>
      </c>
      <c r="E12" s="225">
        <f>SUM(F12:I12)</f>
        <v>46</v>
      </c>
      <c r="F12" s="225">
        <v>32</v>
      </c>
      <c r="G12" s="225">
        <v>3</v>
      </c>
      <c r="H12" s="225"/>
      <c r="I12" s="225">
        <v>11</v>
      </c>
      <c r="J12" s="225">
        <v>3</v>
      </c>
      <c r="K12" s="225">
        <v>9</v>
      </c>
      <c r="L12" s="225">
        <v>62</v>
      </c>
      <c r="M12" s="312" t="s">
        <v>517</v>
      </c>
      <c r="N12" s="225">
        <v>5</v>
      </c>
    </row>
    <row r="13" spans="1:14" s="112" customFormat="1" ht="15" customHeight="1" thickBot="1">
      <c r="A13" s="102" t="s">
        <v>102</v>
      </c>
      <c r="B13" s="195">
        <v>418</v>
      </c>
      <c r="C13" s="289">
        <v>96</v>
      </c>
      <c r="D13" s="289">
        <v>108</v>
      </c>
      <c r="E13" s="289">
        <f>SUM(F13:I13)</f>
        <v>61</v>
      </c>
      <c r="F13" s="289">
        <v>28</v>
      </c>
      <c r="G13" s="289">
        <v>10</v>
      </c>
      <c r="H13" s="289">
        <v>23</v>
      </c>
      <c r="I13" s="404" t="s">
        <v>517</v>
      </c>
      <c r="J13" s="289">
        <v>3</v>
      </c>
      <c r="K13" s="289">
        <v>7</v>
      </c>
      <c r="L13" s="289">
        <v>113</v>
      </c>
      <c r="M13" s="371">
        <v>7</v>
      </c>
      <c r="N13" s="289">
        <v>23</v>
      </c>
    </row>
    <row r="14" s="122" customFormat="1" ht="15" customHeight="1">
      <c r="A14" s="126" t="s">
        <v>661</v>
      </c>
    </row>
    <row r="15" s="196" customFormat="1" ht="15" customHeight="1">
      <c r="A15" s="157" t="s">
        <v>658</v>
      </c>
    </row>
    <row r="25" ht="15" customHeight="1">
      <c r="F25" s="197"/>
    </row>
  </sheetData>
  <mergeCells count="15">
    <mergeCell ref="E4:I4"/>
    <mergeCell ref="A4:A9"/>
    <mergeCell ref="B4:B9"/>
    <mergeCell ref="C4:C9"/>
    <mergeCell ref="D4:D9"/>
    <mergeCell ref="N4:N9"/>
    <mergeCell ref="E5:E9"/>
    <mergeCell ref="F5:F9"/>
    <mergeCell ref="G5:G9"/>
    <mergeCell ref="I5:I9"/>
    <mergeCell ref="J4:J9"/>
    <mergeCell ref="K4:K9"/>
    <mergeCell ref="L4:L9"/>
    <mergeCell ref="M4:M9"/>
    <mergeCell ref="H5:H9"/>
  </mergeCells>
  <hyperlinks>
    <hyperlink ref="N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6"/>
  <sheetViews>
    <sheetView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2.625" style="66" customWidth="1"/>
    <col min="2" max="2" width="15.625" style="66" customWidth="1"/>
    <col min="3" max="3" width="6.625" style="66" customWidth="1"/>
    <col min="4" max="4" width="15.625" style="66" customWidth="1"/>
    <col min="5" max="11" width="10.625" style="66" customWidth="1"/>
    <col min="12" max="16384" width="9.875" style="66" customWidth="1"/>
  </cols>
  <sheetData>
    <row r="1" spans="1:11" s="135" customFormat="1" ht="15" customHeight="1">
      <c r="A1" s="63" t="s">
        <v>357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496" customFormat="1" ht="1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86" t="s">
        <v>791</v>
      </c>
    </row>
    <row r="3" spans="1:11" s="135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37" customFormat="1" ht="1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36" t="s">
        <v>128</v>
      </c>
    </row>
    <row r="5" spans="1:11" s="137" customFormat="1" ht="15" customHeight="1">
      <c r="A5" s="691" t="s">
        <v>516</v>
      </c>
      <c r="B5" s="692"/>
      <c r="C5" s="692"/>
      <c r="D5" s="692"/>
      <c r="E5" s="684" t="s">
        <v>612</v>
      </c>
      <c r="F5" s="684" t="s">
        <v>611</v>
      </c>
      <c r="G5" s="684" t="s">
        <v>609</v>
      </c>
      <c r="H5" s="684" t="s">
        <v>608</v>
      </c>
      <c r="I5" s="684" t="s">
        <v>610</v>
      </c>
      <c r="J5" s="684" t="s">
        <v>358</v>
      </c>
      <c r="K5" s="687" t="s">
        <v>359</v>
      </c>
    </row>
    <row r="6" spans="1:11" s="137" customFormat="1" ht="15" customHeight="1">
      <c r="A6" s="693"/>
      <c r="B6" s="694"/>
      <c r="C6" s="694"/>
      <c r="D6" s="694"/>
      <c r="E6" s="685"/>
      <c r="F6" s="685"/>
      <c r="G6" s="685"/>
      <c r="H6" s="685"/>
      <c r="I6" s="685"/>
      <c r="J6" s="685"/>
      <c r="K6" s="688"/>
    </row>
    <row r="7" spans="1:11" s="137" customFormat="1" ht="15" customHeight="1">
      <c r="A7" s="695"/>
      <c r="B7" s="696"/>
      <c r="C7" s="696"/>
      <c r="D7" s="696"/>
      <c r="E7" s="686"/>
      <c r="F7" s="686"/>
      <c r="G7" s="686"/>
      <c r="H7" s="686"/>
      <c r="I7" s="686"/>
      <c r="J7" s="527"/>
      <c r="K7" s="529"/>
    </row>
    <row r="8" spans="1:11" s="137" customFormat="1" ht="9.75" customHeight="1">
      <c r="A8" s="177"/>
      <c r="B8" s="177"/>
      <c r="C8" s="177"/>
      <c r="D8" s="190"/>
      <c r="E8" s="191"/>
      <c r="F8" s="191"/>
      <c r="G8" s="191"/>
      <c r="H8" s="191"/>
      <c r="I8" s="191"/>
      <c r="J8" s="192"/>
      <c r="K8" s="191"/>
    </row>
    <row r="9" spans="1:11" s="171" customFormat="1" ht="15" customHeight="1">
      <c r="A9" s="114" t="s">
        <v>542</v>
      </c>
      <c r="B9" s="114"/>
      <c r="C9" s="114"/>
      <c r="D9" s="107"/>
      <c r="E9" s="115">
        <f>SUM(E10:E28)</f>
        <v>23652</v>
      </c>
      <c r="F9" s="115">
        <f>SUM(F10:F28)</f>
        <v>372</v>
      </c>
      <c r="G9" s="115">
        <f>SUM(G10:G28)</f>
        <v>1493</v>
      </c>
      <c r="H9" s="115">
        <f>SUM(H10:H28)</f>
        <v>5075</v>
      </c>
      <c r="I9" s="115">
        <f>SUM(I10:I28)</f>
        <v>16695</v>
      </c>
      <c r="J9" s="116">
        <v>40.1</v>
      </c>
      <c r="K9" s="115">
        <f>SUM(K10:K28)</f>
        <v>932870</v>
      </c>
    </row>
    <row r="10" spans="1:11" s="137" customFormat="1" ht="15" customHeight="1">
      <c r="A10" s="37"/>
      <c r="B10" s="689" t="s">
        <v>360</v>
      </c>
      <c r="C10" s="689"/>
      <c r="D10" s="690"/>
      <c r="E10" s="38">
        <v>3509</v>
      </c>
      <c r="F10" s="38">
        <v>56</v>
      </c>
      <c r="G10" s="38">
        <v>442</v>
      </c>
      <c r="H10" s="38">
        <v>1316</v>
      </c>
      <c r="I10" s="38">
        <v>1694</v>
      </c>
      <c r="J10" s="39">
        <v>33.1</v>
      </c>
      <c r="K10" s="38">
        <v>114240</v>
      </c>
    </row>
    <row r="11" spans="1:11" s="137" customFormat="1" ht="15" customHeight="1">
      <c r="A11" s="37"/>
      <c r="B11" s="689" t="s">
        <v>361</v>
      </c>
      <c r="C11" s="689"/>
      <c r="D11" s="690"/>
      <c r="E11" s="38">
        <v>21</v>
      </c>
      <c r="F11" s="40" t="s">
        <v>345</v>
      </c>
      <c r="G11" s="40">
        <v>1</v>
      </c>
      <c r="H11" s="38">
        <v>11</v>
      </c>
      <c r="I11" s="38">
        <v>9</v>
      </c>
      <c r="J11" s="39">
        <v>33.6</v>
      </c>
      <c r="K11" s="38">
        <v>706</v>
      </c>
    </row>
    <row r="12" spans="1:11" s="137" customFormat="1" ht="15" customHeight="1">
      <c r="A12" s="37"/>
      <c r="B12" s="689" t="s">
        <v>362</v>
      </c>
      <c r="C12" s="689"/>
      <c r="D12" s="690"/>
      <c r="E12" s="38">
        <v>1</v>
      </c>
      <c r="F12" s="40" t="s">
        <v>345</v>
      </c>
      <c r="G12" s="40" t="s">
        <v>345</v>
      </c>
      <c r="H12" s="38">
        <v>1</v>
      </c>
      <c r="I12" s="40" t="s">
        <v>345</v>
      </c>
      <c r="J12" s="39">
        <v>18</v>
      </c>
      <c r="K12" s="38">
        <v>18</v>
      </c>
    </row>
    <row r="13" spans="1:11" s="137" customFormat="1" ht="15" customHeight="1">
      <c r="A13" s="37"/>
      <c r="B13" s="689" t="s">
        <v>363</v>
      </c>
      <c r="C13" s="689"/>
      <c r="D13" s="690"/>
      <c r="E13" s="38">
        <v>4</v>
      </c>
      <c r="F13" s="40" t="s">
        <v>345</v>
      </c>
      <c r="G13" s="40" t="s">
        <v>345</v>
      </c>
      <c r="H13" s="40">
        <v>1</v>
      </c>
      <c r="I13" s="38">
        <v>3</v>
      </c>
      <c r="J13" s="39">
        <v>37.5</v>
      </c>
      <c r="K13" s="38">
        <v>150</v>
      </c>
    </row>
    <row r="14" spans="1:11" s="137" customFormat="1" ht="15" customHeight="1">
      <c r="A14" s="37"/>
      <c r="B14" s="689" t="s">
        <v>364</v>
      </c>
      <c r="C14" s="689"/>
      <c r="D14" s="690"/>
      <c r="E14" s="38">
        <v>1716</v>
      </c>
      <c r="F14" s="38">
        <v>36</v>
      </c>
      <c r="G14" s="38">
        <v>64</v>
      </c>
      <c r="H14" s="38">
        <v>202</v>
      </c>
      <c r="I14" s="38">
        <v>1413</v>
      </c>
      <c r="J14" s="39">
        <v>44</v>
      </c>
      <c r="K14" s="38">
        <v>73887</v>
      </c>
    </row>
    <row r="15" spans="1:11" s="137" customFormat="1" ht="15" customHeight="1">
      <c r="A15" s="37"/>
      <c r="B15" s="689" t="s">
        <v>365</v>
      </c>
      <c r="C15" s="689"/>
      <c r="D15" s="690"/>
      <c r="E15" s="38">
        <v>5308</v>
      </c>
      <c r="F15" s="38">
        <v>64</v>
      </c>
      <c r="G15" s="38">
        <v>107</v>
      </c>
      <c r="H15" s="38">
        <v>762</v>
      </c>
      <c r="I15" s="38">
        <v>4373</v>
      </c>
      <c r="J15" s="39">
        <v>42.9</v>
      </c>
      <c r="K15" s="38">
        <v>224676</v>
      </c>
    </row>
    <row r="16" spans="1:11" s="137" customFormat="1" ht="15" customHeight="1">
      <c r="A16" s="37"/>
      <c r="B16" s="689" t="s">
        <v>366</v>
      </c>
      <c r="C16" s="689"/>
      <c r="D16" s="690"/>
      <c r="E16" s="38">
        <v>146</v>
      </c>
      <c r="F16" s="40">
        <v>2</v>
      </c>
      <c r="G16" s="38">
        <v>2</v>
      </c>
      <c r="H16" s="38">
        <v>15</v>
      </c>
      <c r="I16" s="38">
        <v>127</v>
      </c>
      <c r="J16" s="39">
        <v>41.8</v>
      </c>
      <c r="K16" s="38">
        <v>6016</v>
      </c>
    </row>
    <row r="17" spans="1:11" s="137" customFormat="1" ht="15" customHeight="1">
      <c r="A17" s="37"/>
      <c r="B17" s="689" t="s">
        <v>367</v>
      </c>
      <c r="C17" s="689"/>
      <c r="D17" s="690"/>
      <c r="E17" s="38">
        <v>216</v>
      </c>
      <c r="F17" s="38">
        <v>1</v>
      </c>
      <c r="G17" s="38">
        <v>6</v>
      </c>
      <c r="H17" s="38">
        <v>14</v>
      </c>
      <c r="I17" s="38">
        <v>195</v>
      </c>
      <c r="J17" s="39">
        <v>44.8</v>
      </c>
      <c r="K17" s="38">
        <v>9634</v>
      </c>
    </row>
    <row r="18" spans="1:11" s="137" customFormat="1" ht="15" customHeight="1">
      <c r="A18" s="37"/>
      <c r="B18" s="689" t="s">
        <v>368</v>
      </c>
      <c r="C18" s="689"/>
      <c r="D18" s="690"/>
      <c r="E18" s="38">
        <v>838</v>
      </c>
      <c r="F18" s="38">
        <v>15</v>
      </c>
      <c r="G18" s="38">
        <v>27</v>
      </c>
      <c r="H18" s="38">
        <v>103</v>
      </c>
      <c r="I18" s="38">
        <v>693</v>
      </c>
      <c r="J18" s="39">
        <v>47.6</v>
      </c>
      <c r="K18" s="38">
        <v>39212</v>
      </c>
    </row>
    <row r="19" spans="1:11" s="137" customFormat="1" ht="15" customHeight="1">
      <c r="A19" s="37"/>
      <c r="B19" s="689" t="s">
        <v>369</v>
      </c>
      <c r="C19" s="689"/>
      <c r="D19" s="690"/>
      <c r="E19" s="38">
        <v>3362</v>
      </c>
      <c r="F19" s="38">
        <v>43</v>
      </c>
      <c r="G19" s="38">
        <v>256</v>
      </c>
      <c r="H19" s="38">
        <v>862</v>
      </c>
      <c r="I19" s="38">
        <v>2201</v>
      </c>
      <c r="J19" s="39">
        <v>40.2</v>
      </c>
      <c r="K19" s="38">
        <v>133533</v>
      </c>
    </row>
    <row r="20" spans="1:11" s="137" customFormat="1" ht="15" customHeight="1">
      <c r="A20" s="37"/>
      <c r="B20" s="689" t="s">
        <v>370</v>
      </c>
      <c r="C20" s="689"/>
      <c r="D20" s="690"/>
      <c r="E20" s="38">
        <v>252</v>
      </c>
      <c r="F20" s="38">
        <v>3</v>
      </c>
      <c r="G20" s="38">
        <v>7</v>
      </c>
      <c r="H20" s="38">
        <v>31</v>
      </c>
      <c r="I20" s="38">
        <v>211</v>
      </c>
      <c r="J20" s="39">
        <v>43.5</v>
      </c>
      <c r="K20" s="38">
        <v>10825</v>
      </c>
    </row>
    <row r="21" spans="1:11" s="137" customFormat="1" ht="15" customHeight="1">
      <c r="A21" s="37"/>
      <c r="B21" s="689" t="s">
        <v>371</v>
      </c>
      <c r="C21" s="689"/>
      <c r="D21" s="690"/>
      <c r="E21" s="38">
        <v>107</v>
      </c>
      <c r="F21" s="38">
        <v>2</v>
      </c>
      <c r="G21" s="38">
        <v>22</v>
      </c>
      <c r="H21" s="38">
        <v>31</v>
      </c>
      <c r="I21" s="38">
        <v>52</v>
      </c>
      <c r="J21" s="39">
        <v>31.3</v>
      </c>
      <c r="K21" s="38">
        <v>3288</v>
      </c>
    </row>
    <row r="22" spans="1:11" s="137" customFormat="1" ht="15" customHeight="1">
      <c r="A22" s="37"/>
      <c r="B22" s="689" t="s">
        <v>372</v>
      </c>
      <c r="C22" s="689"/>
      <c r="D22" s="690"/>
      <c r="E22" s="38">
        <v>1033</v>
      </c>
      <c r="F22" s="38">
        <v>14</v>
      </c>
      <c r="G22" s="38">
        <v>104</v>
      </c>
      <c r="H22" s="38">
        <v>306</v>
      </c>
      <c r="I22" s="38">
        <v>608</v>
      </c>
      <c r="J22" s="39">
        <v>39.7</v>
      </c>
      <c r="K22" s="38">
        <v>40463</v>
      </c>
    </row>
    <row r="23" spans="1:11" s="137" customFormat="1" ht="15" customHeight="1">
      <c r="A23" s="37"/>
      <c r="B23" s="689" t="s">
        <v>373</v>
      </c>
      <c r="C23" s="689"/>
      <c r="D23" s="690"/>
      <c r="E23" s="38">
        <v>1995</v>
      </c>
      <c r="F23" s="38">
        <v>28</v>
      </c>
      <c r="G23" s="38">
        <v>139</v>
      </c>
      <c r="H23" s="38">
        <v>523</v>
      </c>
      <c r="I23" s="38">
        <v>1305</v>
      </c>
      <c r="J23" s="39">
        <v>36.5</v>
      </c>
      <c r="K23" s="38">
        <v>71794</v>
      </c>
    </row>
    <row r="24" spans="1:11" s="137" customFormat="1" ht="15" customHeight="1">
      <c r="A24" s="37"/>
      <c r="B24" s="689" t="s">
        <v>374</v>
      </c>
      <c r="C24" s="689"/>
      <c r="D24" s="690"/>
      <c r="E24" s="38">
        <v>1087</v>
      </c>
      <c r="F24" s="38">
        <v>36</v>
      </c>
      <c r="G24" s="38">
        <v>107</v>
      </c>
      <c r="H24" s="38">
        <v>176</v>
      </c>
      <c r="I24" s="38">
        <v>768</v>
      </c>
      <c r="J24" s="39">
        <v>39.5</v>
      </c>
      <c r="K24" s="38">
        <v>41473</v>
      </c>
    </row>
    <row r="25" spans="1:11" s="137" customFormat="1" ht="15" customHeight="1">
      <c r="A25" s="37"/>
      <c r="B25" s="689" t="s">
        <v>375</v>
      </c>
      <c r="C25" s="689"/>
      <c r="D25" s="690"/>
      <c r="E25" s="38">
        <v>532</v>
      </c>
      <c r="F25" s="38">
        <v>4</v>
      </c>
      <c r="G25" s="38">
        <v>18</v>
      </c>
      <c r="H25" s="38">
        <v>68</v>
      </c>
      <c r="I25" s="38">
        <v>442</v>
      </c>
      <c r="J25" s="39">
        <v>43.1</v>
      </c>
      <c r="K25" s="38">
        <v>22751</v>
      </c>
    </row>
    <row r="26" spans="1:11" s="137" customFormat="1" ht="15" customHeight="1">
      <c r="A26" s="37"/>
      <c r="B26" s="689" t="s">
        <v>376</v>
      </c>
      <c r="C26" s="689"/>
      <c r="D26" s="690"/>
      <c r="E26" s="38">
        <v>2477</v>
      </c>
      <c r="F26" s="38">
        <v>29</v>
      </c>
      <c r="G26" s="38">
        <v>168</v>
      </c>
      <c r="H26" s="38">
        <v>528</v>
      </c>
      <c r="I26" s="38">
        <v>1751</v>
      </c>
      <c r="J26" s="39">
        <v>39.8</v>
      </c>
      <c r="K26" s="38">
        <v>97298</v>
      </c>
    </row>
    <row r="27" spans="1:11" s="137" customFormat="1" ht="15" customHeight="1">
      <c r="A27" s="37"/>
      <c r="B27" s="689" t="s">
        <v>377</v>
      </c>
      <c r="C27" s="689"/>
      <c r="D27" s="690"/>
      <c r="E27" s="38">
        <v>878</v>
      </c>
      <c r="F27" s="38">
        <v>18</v>
      </c>
      <c r="G27" s="38">
        <v>14</v>
      </c>
      <c r="H27" s="38">
        <v>88</v>
      </c>
      <c r="I27" s="38">
        <v>758</v>
      </c>
      <c r="J27" s="39">
        <v>43.7</v>
      </c>
      <c r="K27" s="38">
        <v>37602</v>
      </c>
    </row>
    <row r="28" spans="1:11" s="137" customFormat="1" ht="15" customHeight="1">
      <c r="A28" s="37"/>
      <c r="B28" s="689" t="s">
        <v>378</v>
      </c>
      <c r="C28" s="689"/>
      <c r="D28" s="690"/>
      <c r="E28" s="38">
        <v>170</v>
      </c>
      <c r="F28" s="38">
        <v>21</v>
      </c>
      <c r="G28" s="38">
        <v>9</v>
      </c>
      <c r="H28" s="38">
        <v>37</v>
      </c>
      <c r="I28" s="38">
        <v>92</v>
      </c>
      <c r="J28" s="39">
        <v>38.4</v>
      </c>
      <c r="K28" s="38">
        <v>5304</v>
      </c>
    </row>
    <row r="29" spans="1:11" s="137" customFormat="1" ht="9.75" customHeight="1" thickBot="1">
      <c r="A29" s="41"/>
      <c r="B29" s="42"/>
      <c r="C29" s="42"/>
      <c r="D29" s="72"/>
      <c r="E29" s="43"/>
      <c r="F29" s="43"/>
      <c r="G29" s="43"/>
      <c r="H29" s="43"/>
      <c r="I29" s="43"/>
      <c r="J29" s="44"/>
      <c r="K29" s="43"/>
    </row>
    <row r="30" s="122" customFormat="1" ht="15" customHeight="1">
      <c r="A30" s="126" t="s">
        <v>661</v>
      </c>
    </row>
    <row r="31" s="146" customFormat="1" ht="15" customHeight="1">
      <c r="A31" s="55" t="s">
        <v>660</v>
      </c>
    </row>
    <row r="32" s="146" customFormat="1" ht="15" customHeight="1">
      <c r="A32" s="55" t="s">
        <v>659</v>
      </c>
    </row>
    <row r="33" spans="1:10" ht="15" customHeight="1">
      <c r="A33" s="481"/>
      <c r="B33" s="481"/>
      <c r="C33" s="481"/>
      <c r="D33" s="481"/>
      <c r="E33" s="481"/>
      <c r="F33" s="481"/>
      <c r="G33" s="481"/>
      <c r="H33" s="481"/>
      <c r="I33" s="193"/>
      <c r="J33" s="193"/>
    </row>
    <row r="34" spans="1:11" s="137" customFormat="1" ht="1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s="137" customFormat="1" ht="1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 s="137" customFormat="1" ht="1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mergeCells count="27">
    <mergeCell ref="B23:D23"/>
    <mergeCell ref="B27:D27"/>
    <mergeCell ref="B26:D26"/>
    <mergeCell ref="B25:D25"/>
    <mergeCell ref="B24:D24"/>
    <mergeCell ref="B28:D28"/>
    <mergeCell ref="G5:G7"/>
    <mergeCell ref="A5:D7"/>
    <mergeCell ref="B17:D17"/>
    <mergeCell ref="B18:D18"/>
    <mergeCell ref="B19:D19"/>
    <mergeCell ref="B20:D20"/>
    <mergeCell ref="B13:D13"/>
    <mergeCell ref="B14:D14"/>
    <mergeCell ref="B15:D15"/>
    <mergeCell ref="B21:D21"/>
    <mergeCell ref="B22:D22"/>
    <mergeCell ref="B16:D16"/>
    <mergeCell ref="B10:D10"/>
    <mergeCell ref="B11:D11"/>
    <mergeCell ref="B12:D12"/>
    <mergeCell ref="F5:F7"/>
    <mergeCell ref="E5:E7"/>
    <mergeCell ref="J5:J7"/>
    <mergeCell ref="K5:K7"/>
    <mergeCell ref="H5:H7"/>
    <mergeCell ref="I5:I7"/>
  </mergeCells>
  <hyperlinks>
    <hyperlink ref="K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X6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15.625" style="66" customWidth="1"/>
    <col min="2" max="16" width="10.625" style="66" customWidth="1"/>
    <col min="17" max="17" width="1.75390625" style="66" customWidth="1"/>
    <col min="18" max="22" width="10.75390625" style="66" customWidth="1"/>
    <col min="23" max="32" width="9.375" style="66" customWidth="1"/>
    <col min="33" max="16384" width="9.875" style="66" customWidth="1"/>
  </cols>
  <sheetData>
    <row r="1" spans="1:50" s="135" customFormat="1" ht="15" customHeight="1">
      <c r="A1" s="63" t="s">
        <v>500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99"/>
      <c r="P1" s="158"/>
      <c r="Q1" s="484"/>
      <c r="R1" s="484"/>
      <c r="S1" s="484"/>
      <c r="T1" s="484"/>
      <c r="U1" s="159"/>
      <c r="V1" s="159"/>
      <c r="W1" s="159"/>
      <c r="X1" s="159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s="496" customFormat="1" ht="15" customHeight="1">
      <c r="A2" s="495"/>
      <c r="B2" s="495"/>
      <c r="C2" s="495"/>
      <c r="F2" s="486" t="s">
        <v>791</v>
      </c>
      <c r="H2" s="487"/>
      <c r="I2" s="487"/>
      <c r="K2" s="486" t="s">
        <v>791</v>
      </c>
      <c r="L2" s="487"/>
      <c r="M2" s="487"/>
      <c r="N2" s="487"/>
      <c r="O2" s="487"/>
      <c r="P2" s="486" t="s">
        <v>791</v>
      </c>
      <c r="Q2" s="498"/>
      <c r="R2" s="498"/>
      <c r="S2" s="498"/>
      <c r="T2" s="498"/>
      <c r="U2" s="499"/>
      <c r="V2" s="499"/>
      <c r="W2" s="499"/>
      <c r="X2" s="499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</row>
    <row r="3" spans="1:50" s="137" customFormat="1" ht="15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42"/>
      <c r="P3" s="32" t="s">
        <v>128</v>
      </c>
      <c r="Q3" s="161"/>
      <c r="R3" s="161"/>
      <c r="S3" s="161"/>
      <c r="T3" s="161"/>
      <c r="U3" s="45"/>
      <c r="V3" s="45"/>
      <c r="W3" s="45"/>
      <c r="X3" s="45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1:24" s="137" customFormat="1" ht="15" customHeight="1">
      <c r="A4" s="162"/>
      <c r="B4" s="46" t="s">
        <v>501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7"/>
      <c r="O4" s="47"/>
      <c r="P4" s="47"/>
      <c r="Q4" s="45"/>
      <c r="R4" s="45"/>
      <c r="S4" s="45"/>
      <c r="T4" s="45"/>
      <c r="U4" s="45"/>
      <c r="V4" s="45"/>
      <c r="W4" s="45"/>
      <c r="X4" s="163"/>
    </row>
    <row r="5" spans="1:24" s="137" customFormat="1" ht="30" customHeight="1">
      <c r="A5" s="142"/>
      <c r="B5" s="697" t="s">
        <v>502</v>
      </c>
      <c r="C5" s="698"/>
      <c r="D5" s="699"/>
      <c r="E5" s="697" t="s">
        <v>503</v>
      </c>
      <c r="F5" s="698"/>
      <c r="G5" s="699"/>
      <c r="H5" s="49" t="s">
        <v>504</v>
      </c>
      <c r="I5" s="49"/>
      <c r="J5" s="50"/>
      <c r="K5" s="51" t="s">
        <v>505</v>
      </c>
      <c r="L5" s="52"/>
      <c r="M5" s="53"/>
      <c r="N5" s="71" t="s">
        <v>506</v>
      </c>
      <c r="O5" s="52"/>
      <c r="P5" s="52"/>
      <c r="Q5" s="45"/>
      <c r="R5" s="45"/>
      <c r="S5" s="45"/>
      <c r="T5" s="45"/>
      <c r="U5" s="45"/>
      <c r="V5" s="45"/>
      <c r="W5" s="45"/>
      <c r="X5" s="163"/>
    </row>
    <row r="6" spans="1:24" s="137" customFormat="1" ht="15" customHeight="1">
      <c r="A6" s="142"/>
      <c r="B6" s="64" t="s">
        <v>379</v>
      </c>
      <c r="C6" s="93" t="s">
        <v>507</v>
      </c>
      <c r="D6" s="93" t="s">
        <v>508</v>
      </c>
      <c r="E6" s="64" t="s">
        <v>379</v>
      </c>
      <c r="F6" s="93" t="s">
        <v>507</v>
      </c>
      <c r="G6" s="93" t="s">
        <v>508</v>
      </c>
      <c r="H6" s="165" t="s">
        <v>379</v>
      </c>
      <c r="I6" s="93" t="s">
        <v>507</v>
      </c>
      <c r="J6" s="93" t="s">
        <v>508</v>
      </c>
      <c r="K6" s="64" t="s">
        <v>379</v>
      </c>
      <c r="L6" s="93" t="s">
        <v>507</v>
      </c>
      <c r="M6" s="93" t="s">
        <v>508</v>
      </c>
      <c r="N6" s="64" t="s">
        <v>379</v>
      </c>
      <c r="O6" s="93" t="s">
        <v>507</v>
      </c>
      <c r="P6" s="176" t="s">
        <v>508</v>
      </c>
      <c r="Q6" s="45"/>
      <c r="R6" s="45"/>
      <c r="S6" s="45"/>
      <c r="T6" s="45"/>
      <c r="U6" s="45"/>
      <c r="V6" s="45"/>
      <c r="W6" s="45"/>
      <c r="X6" s="163"/>
    </row>
    <row r="7" spans="1:24" s="137" customFormat="1" ht="9.75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45"/>
      <c r="R7" s="45"/>
      <c r="S7" s="45"/>
      <c r="T7" s="45"/>
      <c r="U7" s="45"/>
      <c r="V7" s="45"/>
      <c r="W7" s="45"/>
      <c r="X7" s="163"/>
    </row>
    <row r="8" spans="1:24" s="137" customFormat="1" ht="15" customHeight="1">
      <c r="A8" s="87" t="s">
        <v>381</v>
      </c>
      <c r="B8" s="180">
        <v>10531</v>
      </c>
      <c r="C8" s="181">
        <v>37796</v>
      </c>
      <c r="D8" s="181">
        <v>37783</v>
      </c>
      <c r="E8" s="181">
        <v>7183</v>
      </c>
      <c r="F8" s="181">
        <v>21340</v>
      </c>
      <c r="G8" s="181">
        <v>21334</v>
      </c>
      <c r="H8" s="181">
        <v>3107</v>
      </c>
      <c r="I8" s="181">
        <v>15385</v>
      </c>
      <c r="J8" s="181">
        <v>15380</v>
      </c>
      <c r="K8" s="181">
        <v>241</v>
      </c>
      <c r="L8" s="181">
        <v>1071</v>
      </c>
      <c r="M8" s="181">
        <v>1069</v>
      </c>
      <c r="N8" s="181">
        <v>2523</v>
      </c>
      <c r="O8" s="181">
        <v>13724</v>
      </c>
      <c r="P8" s="181">
        <v>13718</v>
      </c>
      <c r="Q8" s="45"/>
      <c r="R8" s="45"/>
      <c r="S8" s="45"/>
      <c r="T8" s="45"/>
      <c r="U8" s="45"/>
      <c r="V8" s="45"/>
      <c r="W8" s="45"/>
      <c r="X8" s="163"/>
    </row>
    <row r="9" spans="1:24" s="137" customFormat="1" ht="15" customHeight="1">
      <c r="A9" s="142" t="s">
        <v>382</v>
      </c>
      <c r="B9" s="180">
        <v>3946</v>
      </c>
      <c r="C9" s="181">
        <v>8984</v>
      </c>
      <c r="D9" s="181">
        <v>8980</v>
      </c>
      <c r="E9" s="181">
        <v>3124</v>
      </c>
      <c r="F9" s="181">
        <v>6251</v>
      </c>
      <c r="G9" s="181">
        <v>6248</v>
      </c>
      <c r="H9" s="181">
        <v>777</v>
      </c>
      <c r="I9" s="181">
        <v>2581</v>
      </c>
      <c r="J9" s="181">
        <v>2581</v>
      </c>
      <c r="K9" s="181">
        <v>45</v>
      </c>
      <c r="L9" s="181">
        <v>152</v>
      </c>
      <c r="M9" s="181">
        <v>151</v>
      </c>
      <c r="N9" s="181">
        <v>22</v>
      </c>
      <c r="O9" s="181">
        <v>114</v>
      </c>
      <c r="P9" s="181">
        <v>114</v>
      </c>
      <c r="Q9" s="45"/>
      <c r="R9" s="45"/>
      <c r="S9" s="45"/>
      <c r="T9" s="45"/>
      <c r="U9" s="45"/>
      <c r="V9" s="45"/>
      <c r="W9" s="45"/>
      <c r="X9" s="163"/>
    </row>
    <row r="10" spans="1:24" s="137" customFormat="1" ht="15" customHeight="1">
      <c r="A10" s="142" t="s">
        <v>383</v>
      </c>
      <c r="B10" s="180">
        <v>6585</v>
      </c>
      <c r="C10" s="181">
        <v>28812</v>
      </c>
      <c r="D10" s="181">
        <v>28803</v>
      </c>
      <c r="E10" s="181">
        <v>4059</v>
      </c>
      <c r="F10" s="181">
        <v>15089</v>
      </c>
      <c r="G10" s="181">
        <v>15086</v>
      </c>
      <c r="H10" s="181">
        <v>2330</v>
      </c>
      <c r="I10" s="181">
        <v>12804</v>
      </c>
      <c r="J10" s="181">
        <v>12799</v>
      </c>
      <c r="K10" s="181">
        <v>196</v>
      </c>
      <c r="L10" s="181">
        <v>919</v>
      </c>
      <c r="M10" s="181">
        <v>918</v>
      </c>
      <c r="N10" s="181">
        <v>2501</v>
      </c>
      <c r="O10" s="181">
        <v>13610</v>
      </c>
      <c r="P10" s="181">
        <v>13604</v>
      </c>
      <c r="Q10" s="45"/>
      <c r="R10" s="45"/>
      <c r="S10" s="45"/>
      <c r="T10" s="45"/>
      <c r="U10" s="45"/>
      <c r="V10" s="45"/>
      <c r="W10" s="45"/>
      <c r="X10" s="163"/>
    </row>
    <row r="11" spans="1:24" s="137" customFormat="1" ht="9.75" customHeight="1">
      <c r="A11" s="37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45"/>
      <c r="R11" s="45"/>
      <c r="S11" s="45"/>
      <c r="T11" s="45"/>
      <c r="U11" s="45"/>
      <c r="V11" s="45"/>
      <c r="W11" s="45"/>
      <c r="X11" s="163"/>
    </row>
    <row r="12" spans="1:24" s="137" customFormat="1" ht="15" customHeight="1">
      <c r="A12" s="142" t="s">
        <v>384</v>
      </c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45"/>
      <c r="R12" s="45"/>
      <c r="S12" s="45"/>
      <c r="T12" s="45"/>
      <c r="U12" s="45"/>
      <c r="V12" s="45"/>
      <c r="W12" s="45"/>
      <c r="X12" s="163"/>
    </row>
    <row r="13" spans="1:24" s="137" customFormat="1" ht="15" customHeight="1">
      <c r="A13" s="142" t="s">
        <v>385</v>
      </c>
      <c r="B13" s="180">
        <v>306</v>
      </c>
      <c r="C13" s="181">
        <v>1397</v>
      </c>
      <c r="D13" s="181">
        <v>1397</v>
      </c>
      <c r="E13" s="181">
        <v>210</v>
      </c>
      <c r="F13" s="181">
        <v>798</v>
      </c>
      <c r="G13" s="181">
        <v>798</v>
      </c>
      <c r="H13" s="181">
        <v>94</v>
      </c>
      <c r="I13" s="181">
        <v>589</v>
      </c>
      <c r="J13" s="181">
        <v>589</v>
      </c>
      <c r="K13" s="181">
        <v>2</v>
      </c>
      <c r="L13" s="181">
        <v>10</v>
      </c>
      <c r="M13" s="181">
        <v>10</v>
      </c>
      <c r="N13" s="181">
        <v>94</v>
      </c>
      <c r="O13" s="181">
        <v>589</v>
      </c>
      <c r="P13" s="181">
        <v>589</v>
      </c>
      <c r="Q13" s="45"/>
      <c r="R13" s="45"/>
      <c r="S13" s="45"/>
      <c r="T13" s="45"/>
      <c r="U13" s="45"/>
      <c r="V13" s="45"/>
      <c r="W13" s="45"/>
      <c r="X13" s="163"/>
    </row>
    <row r="14" spans="1:24" s="137" customFormat="1" ht="15" customHeight="1">
      <c r="A14" s="142" t="s">
        <v>509</v>
      </c>
      <c r="B14" s="180">
        <v>554</v>
      </c>
      <c r="C14" s="181">
        <v>2452</v>
      </c>
      <c r="D14" s="181">
        <v>2452</v>
      </c>
      <c r="E14" s="181">
        <v>402</v>
      </c>
      <c r="F14" s="181">
        <v>1525</v>
      </c>
      <c r="G14" s="181">
        <v>1525</v>
      </c>
      <c r="H14" s="181">
        <v>149</v>
      </c>
      <c r="I14" s="181">
        <v>912</v>
      </c>
      <c r="J14" s="181">
        <v>912</v>
      </c>
      <c r="K14" s="181">
        <v>3</v>
      </c>
      <c r="L14" s="181">
        <v>15</v>
      </c>
      <c r="M14" s="181">
        <v>15</v>
      </c>
      <c r="N14" s="181">
        <v>151</v>
      </c>
      <c r="O14" s="181">
        <v>921</v>
      </c>
      <c r="P14" s="181">
        <v>921</v>
      </c>
      <c r="Q14" s="45"/>
      <c r="R14" s="45"/>
      <c r="S14" s="45"/>
      <c r="T14" s="45"/>
      <c r="U14" s="45"/>
      <c r="V14" s="45"/>
      <c r="W14" s="45"/>
      <c r="X14" s="163"/>
    </row>
    <row r="15" spans="1:24" s="137" customFormat="1" ht="15" customHeight="1">
      <c r="A15" s="142" t="s">
        <v>510</v>
      </c>
      <c r="B15" s="180">
        <v>602</v>
      </c>
      <c r="C15" s="181">
        <v>2819</v>
      </c>
      <c r="D15" s="181">
        <v>2818</v>
      </c>
      <c r="E15" s="181">
        <v>402</v>
      </c>
      <c r="F15" s="181">
        <v>1596</v>
      </c>
      <c r="G15" s="181">
        <v>1596</v>
      </c>
      <c r="H15" s="181">
        <v>199</v>
      </c>
      <c r="I15" s="181">
        <v>1218</v>
      </c>
      <c r="J15" s="181">
        <v>1217</v>
      </c>
      <c r="K15" s="181">
        <v>1</v>
      </c>
      <c r="L15" s="181">
        <v>5</v>
      </c>
      <c r="M15" s="181">
        <v>5</v>
      </c>
      <c r="N15" s="181">
        <v>200</v>
      </c>
      <c r="O15" s="181">
        <v>1223</v>
      </c>
      <c r="P15" s="181">
        <v>1222</v>
      </c>
      <c r="Q15" s="45"/>
      <c r="R15" s="45"/>
      <c r="S15" s="45"/>
      <c r="T15" s="45"/>
      <c r="U15" s="45"/>
      <c r="V15" s="45"/>
      <c r="W15" s="45"/>
      <c r="X15" s="163"/>
    </row>
    <row r="16" spans="1:24" s="137" customFormat="1" ht="15" customHeight="1">
      <c r="A16" s="142" t="s">
        <v>511</v>
      </c>
      <c r="B16" s="180">
        <v>547</v>
      </c>
      <c r="C16" s="181">
        <v>2685</v>
      </c>
      <c r="D16" s="181">
        <v>2685</v>
      </c>
      <c r="E16" s="181">
        <v>335</v>
      </c>
      <c r="F16" s="181">
        <v>1397</v>
      </c>
      <c r="G16" s="181">
        <v>1397</v>
      </c>
      <c r="H16" s="181">
        <v>208</v>
      </c>
      <c r="I16" s="181">
        <v>1265</v>
      </c>
      <c r="J16" s="181">
        <v>1265</v>
      </c>
      <c r="K16" s="181">
        <v>4</v>
      </c>
      <c r="L16" s="181">
        <v>23</v>
      </c>
      <c r="M16" s="181">
        <v>23</v>
      </c>
      <c r="N16" s="181">
        <v>211</v>
      </c>
      <c r="O16" s="181">
        <v>1282</v>
      </c>
      <c r="P16" s="181">
        <v>1282</v>
      </c>
      <c r="Q16" s="45"/>
      <c r="R16" s="45"/>
      <c r="S16" s="45"/>
      <c r="T16" s="45"/>
      <c r="U16" s="45"/>
      <c r="V16" s="45"/>
      <c r="W16" s="45"/>
      <c r="X16" s="163"/>
    </row>
    <row r="17" spans="1:24" s="137" customFormat="1" ht="15" customHeight="1">
      <c r="A17" s="142" t="s">
        <v>512</v>
      </c>
      <c r="B17" s="180">
        <v>588</v>
      </c>
      <c r="C17" s="181">
        <v>2886</v>
      </c>
      <c r="D17" s="181">
        <v>2886</v>
      </c>
      <c r="E17" s="181">
        <v>355</v>
      </c>
      <c r="F17" s="181">
        <v>1475</v>
      </c>
      <c r="G17" s="181">
        <v>1475</v>
      </c>
      <c r="H17" s="181">
        <v>233</v>
      </c>
      <c r="I17" s="181">
        <v>1411</v>
      </c>
      <c r="J17" s="181">
        <v>1411</v>
      </c>
      <c r="K17" s="183" t="s">
        <v>380</v>
      </c>
      <c r="L17" s="181" t="s">
        <v>380</v>
      </c>
      <c r="M17" s="181" t="s">
        <v>380</v>
      </c>
      <c r="N17" s="181">
        <v>233</v>
      </c>
      <c r="O17" s="181">
        <v>1411</v>
      </c>
      <c r="P17" s="181">
        <v>1411</v>
      </c>
      <c r="Q17" s="45"/>
      <c r="R17" s="45"/>
      <c r="S17" s="45"/>
      <c r="T17" s="45"/>
      <c r="U17" s="45"/>
      <c r="V17" s="45"/>
      <c r="W17" s="45"/>
      <c r="X17" s="163"/>
    </row>
    <row r="18" spans="1:24" s="137" customFormat="1" ht="15" customHeight="1">
      <c r="A18" s="142" t="s">
        <v>513</v>
      </c>
      <c r="B18" s="180">
        <v>644</v>
      </c>
      <c r="C18" s="181">
        <v>3144</v>
      </c>
      <c r="D18" s="181">
        <v>3143</v>
      </c>
      <c r="E18" s="181">
        <v>343</v>
      </c>
      <c r="F18" s="181">
        <v>1420</v>
      </c>
      <c r="G18" s="181">
        <v>1420</v>
      </c>
      <c r="H18" s="181">
        <v>300</v>
      </c>
      <c r="I18" s="181">
        <v>1719</v>
      </c>
      <c r="J18" s="181">
        <v>1718</v>
      </c>
      <c r="K18" s="181">
        <v>1</v>
      </c>
      <c r="L18" s="181">
        <v>5</v>
      </c>
      <c r="M18" s="181">
        <v>5</v>
      </c>
      <c r="N18" s="181">
        <v>300</v>
      </c>
      <c r="O18" s="181">
        <v>1719</v>
      </c>
      <c r="P18" s="181">
        <v>1718</v>
      </c>
      <c r="Q18" s="45"/>
      <c r="R18" s="45"/>
      <c r="S18" s="45"/>
      <c r="T18" s="45"/>
      <c r="U18" s="45"/>
      <c r="V18" s="45"/>
      <c r="W18" s="45"/>
      <c r="X18" s="163"/>
    </row>
    <row r="19" spans="1:24" s="137" customFormat="1" ht="15" customHeight="1">
      <c r="A19" s="142" t="s">
        <v>514</v>
      </c>
      <c r="B19" s="180">
        <v>626</v>
      </c>
      <c r="C19" s="181">
        <v>2910</v>
      </c>
      <c r="D19" s="181">
        <v>2909</v>
      </c>
      <c r="E19" s="181">
        <v>309</v>
      </c>
      <c r="F19" s="181">
        <v>1202</v>
      </c>
      <c r="G19" s="181">
        <v>1202</v>
      </c>
      <c r="H19" s="181">
        <v>316</v>
      </c>
      <c r="I19" s="181">
        <v>1704</v>
      </c>
      <c r="J19" s="181">
        <v>1703</v>
      </c>
      <c r="K19" s="181">
        <v>1</v>
      </c>
      <c r="L19" s="181">
        <v>4</v>
      </c>
      <c r="M19" s="181">
        <v>4</v>
      </c>
      <c r="N19" s="181">
        <v>316</v>
      </c>
      <c r="O19" s="181">
        <v>1704</v>
      </c>
      <c r="P19" s="181">
        <v>1703</v>
      </c>
      <c r="Q19" s="45"/>
      <c r="R19" s="45"/>
      <c r="S19" s="45"/>
      <c r="T19" s="45"/>
      <c r="U19" s="45"/>
      <c r="V19" s="45"/>
      <c r="W19" s="45"/>
      <c r="X19" s="163"/>
    </row>
    <row r="20" spans="1:24" s="137" customFormat="1" ht="15" customHeight="1">
      <c r="A20" s="142" t="s">
        <v>515</v>
      </c>
      <c r="B20" s="180">
        <v>2718</v>
      </c>
      <c r="C20" s="181">
        <v>10519</v>
      </c>
      <c r="D20" s="181">
        <v>10513</v>
      </c>
      <c r="E20" s="181">
        <v>1703</v>
      </c>
      <c r="F20" s="181">
        <v>5676</v>
      </c>
      <c r="G20" s="181">
        <v>5673</v>
      </c>
      <c r="H20" s="181">
        <v>831</v>
      </c>
      <c r="I20" s="181">
        <v>3986</v>
      </c>
      <c r="J20" s="181">
        <v>3984</v>
      </c>
      <c r="K20" s="181">
        <v>184</v>
      </c>
      <c r="L20" s="181">
        <v>857</v>
      </c>
      <c r="M20" s="181">
        <v>856</v>
      </c>
      <c r="N20" s="181">
        <v>996</v>
      </c>
      <c r="O20" s="181">
        <v>4761</v>
      </c>
      <c r="P20" s="181">
        <v>4758</v>
      </c>
      <c r="Q20" s="45"/>
      <c r="R20" s="45"/>
      <c r="S20" s="45"/>
      <c r="T20" s="45"/>
      <c r="U20" s="45"/>
      <c r="V20" s="45"/>
      <c r="W20" s="45"/>
      <c r="X20" s="163"/>
    </row>
    <row r="21" spans="1:24" s="137" customFormat="1" ht="9.75" customHeight="1">
      <c r="A21" s="139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45"/>
      <c r="R21" s="45"/>
      <c r="S21" s="45"/>
      <c r="T21" s="45"/>
      <c r="U21" s="45"/>
      <c r="V21" s="45"/>
      <c r="W21" s="45"/>
      <c r="X21" s="163"/>
    </row>
    <row r="22" spans="1:24" s="137" customFormat="1" ht="15" customHeight="1">
      <c r="A22" s="142" t="s">
        <v>386</v>
      </c>
      <c r="B22" s="180">
        <v>2831</v>
      </c>
      <c r="C22" s="181">
        <v>9932</v>
      </c>
      <c r="D22" s="181">
        <v>9928</v>
      </c>
      <c r="E22" s="181">
        <v>1859</v>
      </c>
      <c r="F22" s="181">
        <v>5580</v>
      </c>
      <c r="G22" s="181">
        <v>5577</v>
      </c>
      <c r="H22" s="181">
        <v>815</v>
      </c>
      <c r="I22" s="181">
        <v>3649</v>
      </c>
      <c r="J22" s="181">
        <v>3649</v>
      </c>
      <c r="K22" s="181">
        <v>157</v>
      </c>
      <c r="L22" s="181">
        <v>703</v>
      </c>
      <c r="M22" s="181">
        <v>702</v>
      </c>
      <c r="N22" s="181">
        <v>956</v>
      </c>
      <c r="O22" s="181">
        <v>4286</v>
      </c>
      <c r="P22" s="181">
        <v>4285</v>
      </c>
      <c r="Q22" s="45"/>
      <c r="R22" s="45"/>
      <c r="S22" s="45"/>
      <c r="T22" s="45"/>
      <c r="U22" s="45"/>
      <c r="V22" s="45"/>
      <c r="W22" s="45"/>
      <c r="X22" s="163"/>
    </row>
    <row r="23" spans="1:24" s="137" customFormat="1" ht="15" customHeight="1">
      <c r="A23" s="142" t="s">
        <v>385</v>
      </c>
      <c r="B23" s="180">
        <v>126</v>
      </c>
      <c r="C23" s="181">
        <v>467</v>
      </c>
      <c r="D23" s="181">
        <v>467</v>
      </c>
      <c r="E23" s="181">
        <v>89</v>
      </c>
      <c r="F23" s="181">
        <v>267</v>
      </c>
      <c r="G23" s="181">
        <v>267</v>
      </c>
      <c r="H23" s="181">
        <v>37</v>
      </c>
      <c r="I23" s="181">
        <v>200</v>
      </c>
      <c r="J23" s="181">
        <v>200</v>
      </c>
      <c r="K23" s="181" t="s">
        <v>380</v>
      </c>
      <c r="L23" s="181" t="s">
        <v>380</v>
      </c>
      <c r="M23" s="181" t="s">
        <v>380</v>
      </c>
      <c r="N23" s="181">
        <v>37</v>
      </c>
      <c r="O23" s="181">
        <v>200</v>
      </c>
      <c r="P23" s="181">
        <v>200</v>
      </c>
      <c r="Q23" s="45"/>
      <c r="R23" s="45"/>
      <c r="S23" s="45"/>
      <c r="T23" s="45"/>
      <c r="U23" s="45"/>
      <c r="V23" s="45"/>
      <c r="W23" s="45"/>
      <c r="X23" s="163"/>
    </row>
    <row r="24" spans="1:24" s="137" customFormat="1" ht="15" customHeight="1">
      <c r="A24" s="142" t="s">
        <v>509</v>
      </c>
      <c r="B24" s="180">
        <v>208</v>
      </c>
      <c r="C24" s="181">
        <v>701</v>
      </c>
      <c r="D24" s="181">
        <v>701</v>
      </c>
      <c r="E24" s="181">
        <v>167</v>
      </c>
      <c r="F24" s="181">
        <v>501</v>
      </c>
      <c r="G24" s="181">
        <v>501</v>
      </c>
      <c r="H24" s="181">
        <v>40</v>
      </c>
      <c r="I24" s="181">
        <v>196</v>
      </c>
      <c r="J24" s="181">
        <v>196</v>
      </c>
      <c r="K24" s="181">
        <v>1</v>
      </c>
      <c r="L24" s="181">
        <v>4</v>
      </c>
      <c r="M24" s="181">
        <v>4</v>
      </c>
      <c r="N24" s="181">
        <v>41</v>
      </c>
      <c r="O24" s="181">
        <v>200</v>
      </c>
      <c r="P24" s="181">
        <v>200</v>
      </c>
      <c r="Q24" s="45"/>
      <c r="R24" s="45"/>
      <c r="S24" s="45"/>
      <c r="T24" s="45"/>
      <c r="U24" s="45"/>
      <c r="V24" s="45"/>
      <c r="W24" s="45"/>
      <c r="X24" s="163"/>
    </row>
    <row r="25" spans="1:24" s="137" customFormat="1" ht="15" customHeight="1">
      <c r="A25" s="142" t="s">
        <v>510</v>
      </c>
      <c r="B25" s="180">
        <v>150</v>
      </c>
      <c r="C25" s="181">
        <v>526</v>
      </c>
      <c r="D25" s="181">
        <v>526</v>
      </c>
      <c r="E25" s="181">
        <v>113</v>
      </c>
      <c r="F25" s="181">
        <v>339</v>
      </c>
      <c r="G25" s="181">
        <v>339</v>
      </c>
      <c r="H25" s="181">
        <v>37</v>
      </c>
      <c r="I25" s="181">
        <v>187</v>
      </c>
      <c r="J25" s="181">
        <v>187</v>
      </c>
      <c r="K25" s="181" t="s">
        <v>380</v>
      </c>
      <c r="L25" s="181" t="s">
        <v>380</v>
      </c>
      <c r="M25" s="181" t="s">
        <v>380</v>
      </c>
      <c r="N25" s="181">
        <v>37</v>
      </c>
      <c r="O25" s="181">
        <v>187</v>
      </c>
      <c r="P25" s="181">
        <v>187</v>
      </c>
      <c r="Q25" s="45"/>
      <c r="R25" s="45"/>
      <c r="S25" s="45"/>
      <c r="T25" s="45"/>
      <c r="U25" s="45"/>
      <c r="V25" s="45"/>
      <c r="W25" s="45"/>
      <c r="X25" s="163"/>
    </row>
    <row r="26" spans="1:24" s="137" customFormat="1" ht="15" customHeight="1">
      <c r="A26" s="142" t="s">
        <v>511</v>
      </c>
      <c r="B26" s="180">
        <v>90</v>
      </c>
      <c r="C26" s="181">
        <v>327</v>
      </c>
      <c r="D26" s="181">
        <v>327</v>
      </c>
      <c r="E26" s="181">
        <v>57</v>
      </c>
      <c r="F26" s="181">
        <v>171</v>
      </c>
      <c r="G26" s="181">
        <v>171</v>
      </c>
      <c r="H26" s="181">
        <v>33</v>
      </c>
      <c r="I26" s="181">
        <v>156</v>
      </c>
      <c r="J26" s="181">
        <v>156</v>
      </c>
      <c r="K26" s="181" t="s">
        <v>380</v>
      </c>
      <c r="L26" s="181" t="s">
        <v>380</v>
      </c>
      <c r="M26" s="181" t="s">
        <v>380</v>
      </c>
      <c r="N26" s="181">
        <v>33</v>
      </c>
      <c r="O26" s="181">
        <v>156</v>
      </c>
      <c r="P26" s="181">
        <v>156</v>
      </c>
      <c r="Q26" s="45"/>
      <c r="R26" s="45"/>
      <c r="S26" s="45"/>
      <c r="T26" s="45"/>
      <c r="U26" s="45"/>
      <c r="V26" s="45"/>
      <c r="W26" s="45"/>
      <c r="X26" s="163"/>
    </row>
    <row r="27" spans="1:24" s="137" customFormat="1" ht="15" customHeight="1">
      <c r="A27" s="142" t="s">
        <v>512</v>
      </c>
      <c r="B27" s="180">
        <v>91</v>
      </c>
      <c r="C27" s="181">
        <v>316</v>
      </c>
      <c r="D27" s="181">
        <v>316</v>
      </c>
      <c r="E27" s="181">
        <v>70</v>
      </c>
      <c r="F27" s="181">
        <v>210</v>
      </c>
      <c r="G27" s="181">
        <v>210</v>
      </c>
      <c r="H27" s="181">
        <v>21</v>
      </c>
      <c r="I27" s="181">
        <v>106</v>
      </c>
      <c r="J27" s="181">
        <v>106</v>
      </c>
      <c r="K27" s="181" t="s">
        <v>380</v>
      </c>
      <c r="L27" s="181" t="s">
        <v>380</v>
      </c>
      <c r="M27" s="181" t="s">
        <v>380</v>
      </c>
      <c r="N27" s="181">
        <v>21</v>
      </c>
      <c r="O27" s="181">
        <v>106</v>
      </c>
      <c r="P27" s="181">
        <v>106</v>
      </c>
      <c r="Q27" s="45"/>
      <c r="R27" s="45"/>
      <c r="S27" s="45"/>
      <c r="T27" s="45"/>
      <c r="U27" s="45"/>
      <c r="V27" s="45"/>
      <c r="W27" s="45"/>
      <c r="X27" s="163"/>
    </row>
    <row r="28" spans="1:24" s="137" customFormat="1" ht="15" customHeight="1">
      <c r="A28" s="142" t="s">
        <v>513</v>
      </c>
      <c r="B28" s="180">
        <v>94</v>
      </c>
      <c r="C28" s="181">
        <v>347</v>
      </c>
      <c r="D28" s="181">
        <v>347</v>
      </c>
      <c r="E28" s="181">
        <v>48</v>
      </c>
      <c r="F28" s="181">
        <v>144</v>
      </c>
      <c r="G28" s="181">
        <v>144</v>
      </c>
      <c r="H28" s="181">
        <v>46</v>
      </c>
      <c r="I28" s="181">
        <v>203</v>
      </c>
      <c r="J28" s="181">
        <v>203</v>
      </c>
      <c r="K28" s="181" t="s">
        <v>380</v>
      </c>
      <c r="L28" s="181" t="s">
        <v>380</v>
      </c>
      <c r="M28" s="181" t="s">
        <v>380</v>
      </c>
      <c r="N28" s="181">
        <v>46</v>
      </c>
      <c r="O28" s="181">
        <v>203</v>
      </c>
      <c r="P28" s="181">
        <v>203</v>
      </c>
      <c r="Q28" s="45"/>
      <c r="R28" s="45"/>
      <c r="S28" s="45"/>
      <c r="T28" s="45"/>
      <c r="U28" s="45"/>
      <c r="V28" s="45"/>
      <c r="W28" s="45"/>
      <c r="X28" s="163"/>
    </row>
    <row r="29" spans="1:24" s="137" customFormat="1" ht="15" customHeight="1">
      <c r="A29" s="142" t="s">
        <v>514</v>
      </c>
      <c r="B29" s="180">
        <v>193</v>
      </c>
      <c r="C29" s="181">
        <v>718</v>
      </c>
      <c r="D29" s="181">
        <v>718</v>
      </c>
      <c r="E29" s="181">
        <v>95</v>
      </c>
      <c r="F29" s="181">
        <v>285</v>
      </c>
      <c r="G29" s="181">
        <v>285</v>
      </c>
      <c r="H29" s="181">
        <v>97</v>
      </c>
      <c r="I29" s="181">
        <v>429</v>
      </c>
      <c r="J29" s="181">
        <v>429</v>
      </c>
      <c r="K29" s="181">
        <v>1</v>
      </c>
      <c r="L29" s="181">
        <v>4</v>
      </c>
      <c r="M29" s="181">
        <v>4</v>
      </c>
      <c r="N29" s="181">
        <v>97</v>
      </c>
      <c r="O29" s="181">
        <v>429</v>
      </c>
      <c r="P29" s="181">
        <v>429</v>
      </c>
      <c r="Q29" s="45"/>
      <c r="R29" s="45"/>
      <c r="S29" s="45"/>
      <c r="T29" s="45"/>
      <c r="U29" s="45"/>
      <c r="V29" s="45"/>
      <c r="W29" s="45"/>
      <c r="X29" s="163"/>
    </row>
    <row r="30" spans="1:24" s="137" customFormat="1" ht="15" customHeight="1">
      <c r="A30" s="142" t="s">
        <v>515</v>
      </c>
      <c r="B30" s="180">
        <v>1879</v>
      </c>
      <c r="C30" s="181">
        <v>6530</v>
      </c>
      <c r="D30" s="181">
        <v>6526</v>
      </c>
      <c r="E30" s="181">
        <v>1220</v>
      </c>
      <c r="F30" s="181">
        <v>3663</v>
      </c>
      <c r="G30" s="181">
        <v>3660</v>
      </c>
      <c r="H30" s="181">
        <v>504</v>
      </c>
      <c r="I30" s="181">
        <v>2172</v>
      </c>
      <c r="J30" s="181">
        <v>2172</v>
      </c>
      <c r="K30" s="181">
        <v>155</v>
      </c>
      <c r="L30" s="181">
        <v>695</v>
      </c>
      <c r="M30" s="181">
        <v>694</v>
      </c>
      <c r="N30" s="181">
        <v>644</v>
      </c>
      <c r="O30" s="181">
        <v>2805</v>
      </c>
      <c r="P30" s="181">
        <v>2804</v>
      </c>
      <c r="Q30" s="45"/>
      <c r="R30" s="45"/>
      <c r="S30" s="45"/>
      <c r="T30" s="45"/>
      <c r="U30" s="45"/>
      <c r="V30" s="45"/>
      <c r="W30" s="45"/>
      <c r="X30" s="163"/>
    </row>
    <row r="31" spans="1:24" s="137" customFormat="1" ht="9.75" customHeight="1">
      <c r="A31" s="142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45"/>
      <c r="R31" s="45"/>
      <c r="S31" s="45"/>
      <c r="T31" s="45"/>
      <c r="U31" s="45"/>
      <c r="V31" s="45"/>
      <c r="W31" s="45"/>
      <c r="X31" s="163"/>
    </row>
    <row r="32" spans="1:24" s="137" customFormat="1" ht="15" customHeight="1">
      <c r="A32" s="142" t="s">
        <v>387</v>
      </c>
      <c r="B32" s="180">
        <v>2590</v>
      </c>
      <c r="C32" s="181">
        <v>11985</v>
      </c>
      <c r="D32" s="181">
        <v>11982</v>
      </c>
      <c r="E32" s="181">
        <v>1587</v>
      </c>
      <c r="F32" s="181">
        <v>6348</v>
      </c>
      <c r="G32" s="181">
        <v>6348</v>
      </c>
      <c r="H32" s="181">
        <v>974</v>
      </c>
      <c r="I32" s="181">
        <v>5489</v>
      </c>
      <c r="J32" s="181">
        <v>5486</v>
      </c>
      <c r="K32" s="181">
        <v>29</v>
      </c>
      <c r="L32" s="181">
        <v>148</v>
      </c>
      <c r="M32" s="181">
        <v>148</v>
      </c>
      <c r="N32" s="181">
        <v>996</v>
      </c>
      <c r="O32" s="181">
        <v>5602</v>
      </c>
      <c r="P32" s="181">
        <v>5599</v>
      </c>
      <c r="Q32" s="45"/>
      <c r="R32" s="45"/>
      <c r="S32" s="45"/>
      <c r="T32" s="45"/>
      <c r="U32" s="45"/>
      <c r="V32" s="45"/>
      <c r="W32" s="45"/>
      <c r="X32" s="163"/>
    </row>
    <row r="33" spans="1:24" s="137" customFormat="1" ht="15" customHeight="1">
      <c r="A33" s="142" t="s">
        <v>385</v>
      </c>
      <c r="B33" s="180">
        <v>119</v>
      </c>
      <c r="C33" s="181">
        <v>556</v>
      </c>
      <c r="D33" s="181">
        <v>556</v>
      </c>
      <c r="E33" s="181">
        <v>85</v>
      </c>
      <c r="F33" s="181">
        <v>340</v>
      </c>
      <c r="G33" s="181">
        <v>340</v>
      </c>
      <c r="H33" s="181">
        <v>32</v>
      </c>
      <c r="I33" s="181">
        <v>206</v>
      </c>
      <c r="J33" s="181">
        <v>206</v>
      </c>
      <c r="K33" s="181">
        <v>2</v>
      </c>
      <c r="L33" s="181">
        <v>10</v>
      </c>
      <c r="M33" s="181">
        <v>10</v>
      </c>
      <c r="N33" s="181">
        <v>32</v>
      </c>
      <c r="O33" s="181">
        <v>206</v>
      </c>
      <c r="P33" s="181">
        <v>206</v>
      </c>
      <c r="Q33" s="45"/>
      <c r="R33" s="45"/>
      <c r="S33" s="45"/>
      <c r="T33" s="45"/>
      <c r="U33" s="45"/>
      <c r="V33" s="45"/>
      <c r="W33" s="45"/>
      <c r="X33" s="163"/>
    </row>
    <row r="34" spans="1:24" s="137" customFormat="1" ht="15" customHeight="1">
      <c r="A34" s="142" t="s">
        <v>509</v>
      </c>
      <c r="B34" s="180">
        <v>238</v>
      </c>
      <c r="C34" s="181">
        <v>1107</v>
      </c>
      <c r="D34" s="181">
        <v>1107</v>
      </c>
      <c r="E34" s="181">
        <v>167</v>
      </c>
      <c r="F34" s="181">
        <v>668</v>
      </c>
      <c r="G34" s="181">
        <v>668</v>
      </c>
      <c r="H34" s="181">
        <v>70</v>
      </c>
      <c r="I34" s="181">
        <v>434</v>
      </c>
      <c r="J34" s="181">
        <v>434</v>
      </c>
      <c r="K34" s="181">
        <v>1</v>
      </c>
      <c r="L34" s="181">
        <v>5</v>
      </c>
      <c r="M34" s="181">
        <v>5</v>
      </c>
      <c r="N34" s="181">
        <v>71</v>
      </c>
      <c r="O34" s="181">
        <v>439</v>
      </c>
      <c r="P34" s="181">
        <v>439</v>
      </c>
      <c r="Q34" s="45"/>
      <c r="R34" s="45"/>
      <c r="S34" s="45"/>
      <c r="T34" s="45"/>
      <c r="U34" s="45"/>
      <c r="V34" s="45"/>
      <c r="W34" s="45"/>
      <c r="X34" s="163"/>
    </row>
    <row r="35" spans="1:24" s="137" customFormat="1" ht="15" customHeight="1">
      <c r="A35" s="142" t="s">
        <v>510</v>
      </c>
      <c r="B35" s="180">
        <v>305</v>
      </c>
      <c r="C35" s="181">
        <v>1410</v>
      </c>
      <c r="D35" s="181">
        <v>1409</v>
      </c>
      <c r="E35" s="181">
        <v>204</v>
      </c>
      <c r="F35" s="181">
        <v>816</v>
      </c>
      <c r="G35" s="181">
        <v>816</v>
      </c>
      <c r="H35" s="181">
        <v>100</v>
      </c>
      <c r="I35" s="181">
        <v>589</v>
      </c>
      <c r="J35" s="181">
        <v>588</v>
      </c>
      <c r="K35" s="181">
        <v>1</v>
      </c>
      <c r="L35" s="181">
        <v>5</v>
      </c>
      <c r="M35" s="181">
        <v>5</v>
      </c>
      <c r="N35" s="181">
        <v>101</v>
      </c>
      <c r="O35" s="181">
        <v>594</v>
      </c>
      <c r="P35" s="181">
        <v>593</v>
      </c>
      <c r="Q35" s="45"/>
      <c r="R35" s="45"/>
      <c r="S35" s="45"/>
      <c r="T35" s="45"/>
      <c r="U35" s="45"/>
      <c r="V35" s="45"/>
      <c r="W35" s="45"/>
      <c r="X35" s="163"/>
    </row>
    <row r="36" spans="1:24" s="137" customFormat="1" ht="15" customHeight="1">
      <c r="A36" s="142" t="s">
        <v>511</v>
      </c>
      <c r="B36" s="180">
        <v>276</v>
      </c>
      <c r="C36" s="181">
        <v>1267</v>
      </c>
      <c r="D36" s="181">
        <v>1267</v>
      </c>
      <c r="E36" s="181">
        <v>185</v>
      </c>
      <c r="F36" s="181">
        <v>740</v>
      </c>
      <c r="G36" s="181">
        <v>740</v>
      </c>
      <c r="H36" s="181">
        <v>89</v>
      </c>
      <c r="I36" s="181">
        <v>517</v>
      </c>
      <c r="J36" s="181">
        <v>517</v>
      </c>
      <c r="K36" s="181">
        <v>2</v>
      </c>
      <c r="L36" s="181">
        <v>10</v>
      </c>
      <c r="M36" s="181">
        <v>10</v>
      </c>
      <c r="N36" s="181">
        <v>91</v>
      </c>
      <c r="O36" s="181">
        <v>527</v>
      </c>
      <c r="P36" s="181">
        <v>527</v>
      </c>
      <c r="Q36" s="45"/>
      <c r="R36" s="45"/>
      <c r="S36" s="45"/>
      <c r="T36" s="45"/>
      <c r="U36" s="45"/>
      <c r="V36" s="45"/>
      <c r="W36" s="45"/>
      <c r="X36" s="163"/>
    </row>
    <row r="37" spans="1:24" s="137" customFormat="1" ht="15" customHeight="1">
      <c r="A37" s="142" t="s">
        <v>512</v>
      </c>
      <c r="B37" s="180">
        <v>294</v>
      </c>
      <c r="C37" s="181">
        <v>1375</v>
      </c>
      <c r="D37" s="181">
        <v>1375</v>
      </c>
      <c r="E37" s="181">
        <v>176</v>
      </c>
      <c r="F37" s="181">
        <v>704</v>
      </c>
      <c r="G37" s="181">
        <v>704</v>
      </c>
      <c r="H37" s="181">
        <v>118</v>
      </c>
      <c r="I37" s="181">
        <v>671</v>
      </c>
      <c r="J37" s="181">
        <v>671</v>
      </c>
      <c r="K37" s="181" t="s">
        <v>380</v>
      </c>
      <c r="L37" s="181" t="s">
        <v>380</v>
      </c>
      <c r="M37" s="181" t="s">
        <v>380</v>
      </c>
      <c r="N37" s="181">
        <v>118</v>
      </c>
      <c r="O37" s="181">
        <v>671</v>
      </c>
      <c r="P37" s="181">
        <v>671</v>
      </c>
      <c r="Q37" s="45"/>
      <c r="R37" s="45"/>
      <c r="S37" s="45"/>
      <c r="T37" s="45"/>
      <c r="U37" s="45"/>
      <c r="V37" s="45"/>
      <c r="W37" s="45"/>
      <c r="X37" s="163"/>
    </row>
    <row r="38" spans="1:24" s="137" customFormat="1" ht="15" customHeight="1">
      <c r="A38" s="142" t="s">
        <v>513</v>
      </c>
      <c r="B38" s="180">
        <v>362</v>
      </c>
      <c r="C38" s="181">
        <v>1687</v>
      </c>
      <c r="D38" s="181">
        <v>1687</v>
      </c>
      <c r="E38" s="181">
        <v>206</v>
      </c>
      <c r="F38" s="181">
        <v>824</v>
      </c>
      <c r="G38" s="181">
        <v>824</v>
      </c>
      <c r="H38" s="181">
        <v>155</v>
      </c>
      <c r="I38" s="181">
        <v>858</v>
      </c>
      <c r="J38" s="181">
        <v>858</v>
      </c>
      <c r="K38" s="181">
        <v>1</v>
      </c>
      <c r="L38" s="181">
        <v>5</v>
      </c>
      <c r="M38" s="181">
        <v>5</v>
      </c>
      <c r="N38" s="181">
        <v>155</v>
      </c>
      <c r="O38" s="181">
        <v>858</v>
      </c>
      <c r="P38" s="181">
        <v>858</v>
      </c>
      <c r="Q38" s="45"/>
      <c r="R38" s="45"/>
      <c r="S38" s="45"/>
      <c r="T38" s="45"/>
      <c r="U38" s="45"/>
      <c r="V38" s="45"/>
      <c r="W38" s="45"/>
      <c r="X38" s="163"/>
    </row>
    <row r="39" spans="1:24" s="137" customFormat="1" ht="15" customHeight="1">
      <c r="A39" s="142" t="s">
        <v>514</v>
      </c>
      <c r="B39" s="180">
        <v>306</v>
      </c>
      <c r="C39" s="181">
        <v>1445</v>
      </c>
      <c r="D39" s="181">
        <v>1444</v>
      </c>
      <c r="E39" s="181">
        <v>158</v>
      </c>
      <c r="F39" s="181">
        <v>632</v>
      </c>
      <c r="G39" s="181">
        <v>632</v>
      </c>
      <c r="H39" s="181">
        <v>148</v>
      </c>
      <c r="I39" s="181">
        <v>813</v>
      </c>
      <c r="J39" s="181">
        <v>812</v>
      </c>
      <c r="K39" s="181" t="s">
        <v>380</v>
      </c>
      <c r="L39" s="181" t="s">
        <v>380</v>
      </c>
      <c r="M39" s="181" t="s">
        <v>380</v>
      </c>
      <c r="N39" s="181">
        <v>148</v>
      </c>
      <c r="O39" s="181">
        <v>813</v>
      </c>
      <c r="P39" s="181">
        <v>812</v>
      </c>
      <c r="Q39" s="45"/>
      <c r="R39" s="45"/>
      <c r="S39" s="45"/>
      <c r="T39" s="45"/>
      <c r="U39" s="45"/>
      <c r="V39" s="45"/>
      <c r="W39" s="45"/>
      <c r="X39" s="163"/>
    </row>
    <row r="40" spans="1:24" s="137" customFormat="1" ht="15" customHeight="1">
      <c r="A40" s="142" t="s">
        <v>515</v>
      </c>
      <c r="B40" s="180">
        <v>690</v>
      </c>
      <c r="C40" s="181">
        <v>3138</v>
      </c>
      <c r="D40" s="181">
        <v>3137</v>
      </c>
      <c r="E40" s="181">
        <v>406</v>
      </c>
      <c r="F40" s="181">
        <v>1624</v>
      </c>
      <c r="G40" s="181">
        <v>1624</v>
      </c>
      <c r="H40" s="181">
        <v>262</v>
      </c>
      <c r="I40" s="181">
        <v>1401</v>
      </c>
      <c r="J40" s="181">
        <v>1400</v>
      </c>
      <c r="K40" s="181">
        <v>22</v>
      </c>
      <c r="L40" s="181">
        <v>113</v>
      </c>
      <c r="M40" s="181">
        <v>113</v>
      </c>
      <c r="N40" s="181">
        <v>280</v>
      </c>
      <c r="O40" s="181">
        <v>1494</v>
      </c>
      <c r="P40" s="181">
        <v>1493</v>
      </c>
      <c r="Q40" s="45"/>
      <c r="R40" s="45"/>
      <c r="S40" s="45"/>
      <c r="T40" s="45"/>
      <c r="U40" s="45"/>
      <c r="V40" s="45"/>
      <c r="W40" s="45"/>
      <c r="X40" s="163"/>
    </row>
    <row r="41" spans="1:24" s="137" customFormat="1" ht="9.75" customHeight="1">
      <c r="A41" s="142"/>
      <c r="B41" s="182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45"/>
      <c r="R41" s="45"/>
      <c r="S41" s="45"/>
      <c r="T41" s="45"/>
      <c r="U41" s="45"/>
      <c r="V41" s="45"/>
      <c r="W41" s="45"/>
      <c r="X41" s="163"/>
    </row>
    <row r="42" spans="1:24" s="187" customFormat="1" ht="15" customHeight="1">
      <c r="A42" s="184" t="s">
        <v>388</v>
      </c>
      <c r="B42" s="180">
        <v>1028</v>
      </c>
      <c r="C42" s="181">
        <v>5963</v>
      </c>
      <c r="D42" s="181">
        <v>5961</v>
      </c>
      <c r="E42" s="181">
        <v>535</v>
      </c>
      <c r="F42" s="181">
        <v>2675</v>
      </c>
      <c r="G42" s="181">
        <v>2675</v>
      </c>
      <c r="H42" s="181">
        <v>486</v>
      </c>
      <c r="I42" s="181">
        <v>3243</v>
      </c>
      <c r="J42" s="181">
        <v>3241</v>
      </c>
      <c r="K42" s="181">
        <v>7</v>
      </c>
      <c r="L42" s="181">
        <v>45</v>
      </c>
      <c r="M42" s="181">
        <v>45</v>
      </c>
      <c r="N42" s="181">
        <v>491</v>
      </c>
      <c r="O42" s="181">
        <v>3276</v>
      </c>
      <c r="P42" s="181">
        <v>3274</v>
      </c>
      <c r="Q42" s="185"/>
      <c r="R42" s="185"/>
      <c r="S42" s="185"/>
      <c r="T42" s="185"/>
      <c r="U42" s="185"/>
      <c r="V42" s="185"/>
      <c r="W42" s="185"/>
      <c r="X42" s="186"/>
    </row>
    <row r="43" spans="1:24" s="137" customFormat="1" ht="15" customHeight="1">
      <c r="A43" s="142" t="s">
        <v>385</v>
      </c>
      <c r="B43" s="180">
        <v>48</v>
      </c>
      <c r="C43" s="181">
        <v>285</v>
      </c>
      <c r="D43" s="181">
        <v>285</v>
      </c>
      <c r="E43" s="181">
        <v>28</v>
      </c>
      <c r="F43" s="181">
        <v>140</v>
      </c>
      <c r="G43" s="181">
        <v>140</v>
      </c>
      <c r="H43" s="181">
        <v>20</v>
      </c>
      <c r="I43" s="181">
        <v>145</v>
      </c>
      <c r="J43" s="181">
        <v>145</v>
      </c>
      <c r="K43" s="181" t="s">
        <v>380</v>
      </c>
      <c r="L43" s="181" t="s">
        <v>380</v>
      </c>
      <c r="M43" s="181" t="s">
        <v>380</v>
      </c>
      <c r="N43" s="181">
        <v>20</v>
      </c>
      <c r="O43" s="181">
        <v>145</v>
      </c>
      <c r="P43" s="181">
        <v>145</v>
      </c>
      <c r="Q43" s="45"/>
      <c r="R43" s="45"/>
      <c r="S43" s="45"/>
      <c r="T43" s="45"/>
      <c r="U43" s="45"/>
      <c r="V43" s="45"/>
      <c r="W43" s="45"/>
      <c r="X43" s="163"/>
    </row>
    <row r="44" spans="1:24" s="137" customFormat="1" ht="15" customHeight="1">
      <c r="A44" s="142" t="s">
        <v>509</v>
      </c>
      <c r="B44" s="180">
        <v>89</v>
      </c>
      <c r="C44" s="181">
        <v>512</v>
      </c>
      <c r="D44" s="181">
        <v>512</v>
      </c>
      <c r="E44" s="181">
        <v>55</v>
      </c>
      <c r="F44" s="181">
        <v>275</v>
      </c>
      <c r="G44" s="181">
        <v>275</v>
      </c>
      <c r="H44" s="181">
        <v>33</v>
      </c>
      <c r="I44" s="181">
        <v>231</v>
      </c>
      <c r="J44" s="181">
        <v>231</v>
      </c>
      <c r="K44" s="181">
        <v>1</v>
      </c>
      <c r="L44" s="181">
        <v>6</v>
      </c>
      <c r="M44" s="181">
        <v>6</v>
      </c>
      <c r="N44" s="181">
        <v>33</v>
      </c>
      <c r="O44" s="181">
        <v>231</v>
      </c>
      <c r="P44" s="181">
        <v>231</v>
      </c>
      <c r="Q44" s="45"/>
      <c r="R44" s="45"/>
      <c r="S44" s="45"/>
      <c r="T44" s="45"/>
      <c r="U44" s="45"/>
      <c r="V44" s="45"/>
      <c r="W44" s="45"/>
      <c r="X44" s="163"/>
    </row>
    <row r="45" spans="1:24" s="137" customFormat="1" ht="15" customHeight="1">
      <c r="A45" s="142" t="s">
        <v>510</v>
      </c>
      <c r="B45" s="180">
        <v>124</v>
      </c>
      <c r="C45" s="181">
        <v>713</v>
      </c>
      <c r="D45" s="181">
        <v>713</v>
      </c>
      <c r="E45" s="181">
        <v>75</v>
      </c>
      <c r="F45" s="181">
        <v>375</v>
      </c>
      <c r="G45" s="181">
        <v>375</v>
      </c>
      <c r="H45" s="181">
        <v>49</v>
      </c>
      <c r="I45" s="181">
        <v>338</v>
      </c>
      <c r="J45" s="181">
        <v>338</v>
      </c>
      <c r="K45" s="181" t="s">
        <v>380</v>
      </c>
      <c r="L45" s="181" t="s">
        <v>380</v>
      </c>
      <c r="M45" s="181" t="s">
        <v>380</v>
      </c>
      <c r="N45" s="181">
        <v>49</v>
      </c>
      <c r="O45" s="181">
        <v>338</v>
      </c>
      <c r="P45" s="181">
        <v>338</v>
      </c>
      <c r="Q45" s="45"/>
      <c r="R45" s="45"/>
      <c r="S45" s="45"/>
      <c r="T45" s="45"/>
      <c r="U45" s="45"/>
      <c r="V45" s="45"/>
      <c r="W45" s="45"/>
      <c r="X45" s="163"/>
    </row>
    <row r="46" spans="1:24" s="137" customFormat="1" ht="15" customHeight="1">
      <c r="A46" s="142" t="s">
        <v>511</v>
      </c>
      <c r="B46" s="180">
        <v>155</v>
      </c>
      <c r="C46" s="181">
        <v>918</v>
      </c>
      <c r="D46" s="181">
        <v>918</v>
      </c>
      <c r="E46" s="181">
        <v>76</v>
      </c>
      <c r="F46" s="181">
        <v>380</v>
      </c>
      <c r="G46" s="181">
        <v>380</v>
      </c>
      <c r="H46" s="181">
        <v>78</v>
      </c>
      <c r="I46" s="181">
        <v>532</v>
      </c>
      <c r="J46" s="181">
        <v>532</v>
      </c>
      <c r="K46" s="181">
        <v>1</v>
      </c>
      <c r="L46" s="181">
        <v>6</v>
      </c>
      <c r="M46" s="181">
        <v>6</v>
      </c>
      <c r="N46" s="181">
        <v>78</v>
      </c>
      <c r="O46" s="181">
        <v>532</v>
      </c>
      <c r="P46" s="181">
        <v>532</v>
      </c>
      <c r="Q46" s="45"/>
      <c r="R46" s="45"/>
      <c r="S46" s="45"/>
      <c r="T46" s="45"/>
      <c r="U46" s="45"/>
      <c r="V46" s="45"/>
      <c r="W46" s="45"/>
      <c r="X46" s="163"/>
    </row>
    <row r="47" spans="1:24" s="137" customFormat="1" ht="15" customHeight="1">
      <c r="A47" s="142" t="s">
        <v>512</v>
      </c>
      <c r="B47" s="180">
        <v>178</v>
      </c>
      <c r="C47" s="181">
        <v>1032</v>
      </c>
      <c r="D47" s="181">
        <v>1032</v>
      </c>
      <c r="E47" s="181">
        <v>93</v>
      </c>
      <c r="F47" s="181">
        <v>465</v>
      </c>
      <c r="G47" s="181">
        <v>465</v>
      </c>
      <c r="H47" s="181">
        <v>85</v>
      </c>
      <c r="I47" s="181">
        <v>567</v>
      </c>
      <c r="J47" s="181">
        <v>567</v>
      </c>
      <c r="K47" s="181" t="s">
        <v>380</v>
      </c>
      <c r="L47" s="181" t="s">
        <v>380</v>
      </c>
      <c r="M47" s="181" t="s">
        <v>380</v>
      </c>
      <c r="N47" s="181">
        <v>85</v>
      </c>
      <c r="O47" s="181">
        <v>567</v>
      </c>
      <c r="P47" s="181">
        <v>567</v>
      </c>
      <c r="Q47" s="45"/>
      <c r="R47" s="45"/>
      <c r="S47" s="45"/>
      <c r="T47" s="45"/>
      <c r="U47" s="45"/>
      <c r="V47" s="45"/>
      <c r="W47" s="45"/>
      <c r="X47" s="163"/>
    </row>
    <row r="48" spans="1:24" s="137" customFormat="1" ht="15" customHeight="1">
      <c r="A48" s="142" t="s">
        <v>513</v>
      </c>
      <c r="B48" s="180">
        <v>174</v>
      </c>
      <c r="C48" s="181">
        <v>1011</v>
      </c>
      <c r="D48" s="181">
        <v>1010</v>
      </c>
      <c r="E48" s="181">
        <v>84</v>
      </c>
      <c r="F48" s="181">
        <v>420</v>
      </c>
      <c r="G48" s="181">
        <v>420</v>
      </c>
      <c r="H48" s="181">
        <v>90</v>
      </c>
      <c r="I48" s="181">
        <v>591</v>
      </c>
      <c r="J48" s="181">
        <v>590</v>
      </c>
      <c r="K48" s="181" t="s">
        <v>380</v>
      </c>
      <c r="L48" s="181" t="s">
        <v>380</v>
      </c>
      <c r="M48" s="181" t="s">
        <v>380</v>
      </c>
      <c r="N48" s="181">
        <v>90</v>
      </c>
      <c r="O48" s="181">
        <v>591</v>
      </c>
      <c r="P48" s="181">
        <v>590</v>
      </c>
      <c r="Q48" s="45"/>
      <c r="R48" s="45"/>
      <c r="S48" s="45"/>
      <c r="T48" s="45"/>
      <c r="U48" s="45"/>
      <c r="V48" s="45"/>
      <c r="W48" s="45"/>
      <c r="X48" s="163"/>
    </row>
    <row r="49" spans="1:24" s="137" customFormat="1" ht="15" customHeight="1">
      <c r="A49" s="142" t="s">
        <v>514</v>
      </c>
      <c r="B49" s="180">
        <v>117</v>
      </c>
      <c r="C49" s="181">
        <v>681</v>
      </c>
      <c r="D49" s="181">
        <v>681</v>
      </c>
      <c r="E49" s="181">
        <v>51</v>
      </c>
      <c r="F49" s="181">
        <v>255</v>
      </c>
      <c r="G49" s="181">
        <v>255</v>
      </c>
      <c r="H49" s="181">
        <v>66</v>
      </c>
      <c r="I49" s="181">
        <v>426</v>
      </c>
      <c r="J49" s="181">
        <v>426</v>
      </c>
      <c r="K49" s="181" t="s">
        <v>380</v>
      </c>
      <c r="L49" s="181" t="s">
        <v>380</v>
      </c>
      <c r="M49" s="181" t="s">
        <v>380</v>
      </c>
      <c r="N49" s="181">
        <v>66</v>
      </c>
      <c r="O49" s="181">
        <v>426</v>
      </c>
      <c r="P49" s="181">
        <v>426</v>
      </c>
      <c r="Q49" s="45"/>
      <c r="R49" s="45"/>
      <c r="S49" s="45"/>
      <c r="T49" s="45"/>
      <c r="U49" s="45"/>
      <c r="V49" s="45"/>
      <c r="W49" s="45"/>
      <c r="X49" s="163"/>
    </row>
    <row r="50" spans="1:24" s="137" customFormat="1" ht="15" customHeight="1">
      <c r="A50" s="142" t="s">
        <v>515</v>
      </c>
      <c r="B50" s="180">
        <v>143</v>
      </c>
      <c r="C50" s="181">
        <v>811</v>
      </c>
      <c r="D50" s="181">
        <v>810</v>
      </c>
      <c r="E50" s="181">
        <v>73</v>
      </c>
      <c r="F50" s="181">
        <v>365</v>
      </c>
      <c r="G50" s="181">
        <v>365</v>
      </c>
      <c r="H50" s="181">
        <v>65</v>
      </c>
      <c r="I50" s="181">
        <v>413</v>
      </c>
      <c r="J50" s="181">
        <v>412</v>
      </c>
      <c r="K50" s="181">
        <v>5</v>
      </c>
      <c r="L50" s="181">
        <v>33</v>
      </c>
      <c r="M50" s="181">
        <v>33</v>
      </c>
      <c r="N50" s="181">
        <v>70</v>
      </c>
      <c r="O50" s="181">
        <v>446</v>
      </c>
      <c r="P50" s="181">
        <v>445</v>
      </c>
      <c r="Q50" s="45"/>
      <c r="R50" s="45"/>
      <c r="S50" s="45"/>
      <c r="T50" s="45"/>
      <c r="U50" s="45"/>
      <c r="V50" s="45"/>
      <c r="W50" s="45"/>
      <c r="X50" s="163"/>
    </row>
    <row r="51" spans="1:24" s="137" customFormat="1" ht="9.75" customHeight="1">
      <c r="A51" s="142"/>
      <c r="B51" s="182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45"/>
      <c r="R51" s="45"/>
      <c r="S51" s="45"/>
      <c r="T51" s="45"/>
      <c r="U51" s="45"/>
      <c r="V51" s="45"/>
      <c r="W51" s="45"/>
      <c r="X51" s="163"/>
    </row>
    <row r="52" spans="1:24" s="187" customFormat="1" ht="15" customHeight="1">
      <c r="A52" s="184" t="s">
        <v>389</v>
      </c>
      <c r="B52" s="180">
        <v>136</v>
      </c>
      <c r="C52" s="181">
        <v>932</v>
      </c>
      <c r="D52" s="181">
        <v>932</v>
      </c>
      <c r="E52" s="181">
        <v>78</v>
      </c>
      <c r="F52" s="181">
        <v>486</v>
      </c>
      <c r="G52" s="181">
        <v>486</v>
      </c>
      <c r="H52" s="181">
        <v>55</v>
      </c>
      <c r="I52" s="181">
        <v>423</v>
      </c>
      <c r="J52" s="181">
        <v>423</v>
      </c>
      <c r="K52" s="181">
        <v>3</v>
      </c>
      <c r="L52" s="181">
        <v>23</v>
      </c>
      <c r="M52" s="181">
        <v>23</v>
      </c>
      <c r="N52" s="181">
        <v>58</v>
      </c>
      <c r="O52" s="181">
        <v>446</v>
      </c>
      <c r="P52" s="181">
        <v>446</v>
      </c>
      <c r="Q52" s="185"/>
      <c r="R52" s="185"/>
      <c r="S52" s="185"/>
      <c r="T52" s="185"/>
      <c r="U52" s="185"/>
      <c r="V52" s="185"/>
      <c r="W52" s="185"/>
      <c r="X52" s="186"/>
    </row>
    <row r="53" spans="1:24" s="137" customFormat="1" ht="15" customHeight="1">
      <c r="A53" s="142" t="s">
        <v>385</v>
      </c>
      <c r="B53" s="180">
        <v>13</v>
      </c>
      <c r="C53" s="181">
        <v>89</v>
      </c>
      <c r="D53" s="181">
        <v>89</v>
      </c>
      <c r="E53" s="181">
        <v>8</v>
      </c>
      <c r="F53" s="181">
        <v>51</v>
      </c>
      <c r="G53" s="181">
        <v>51</v>
      </c>
      <c r="H53" s="181">
        <v>5</v>
      </c>
      <c r="I53" s="181">
        <v>38</v>
      </c>
      <c r="J53" s="181">
        <v>38</v>
      </c>
      <c r="K53" s="181" t="s">
        <v>380</v>
      </c>
      <c r="L53" s="181" t="s">
        <v>380</v>
      </c>
      <c r="M53" s="181" t="s">
        <v>380</v>
      </c>
      <c r="N53" s="181">
        <v>5</v>
      </c>
      <c r="O53" s="181">
        <v>38</v>
      </c>
      <c r="P53" s="181">
        <v>38</v>
      </c>
      <c r="Q53" s="45"/>
      <c r="R53" s="45"/>
      <c r="S53" s="45"/>
      <c r="T53" s="45"/>
      <c r="U53" s="45"/>
      <c r="V53" s="45"/>
      <c r="W53" s="45"/>
      <c r="X53" s="163"/>
    </row>
    <row r="54" spans="1:24" s="137" customFormat="1" ht="15" customHeight="1">
      <c r="A54" s="142" t="s">
        <v>509</v>
      </c>
      <c r="B54" s="180">
        <v>19</v>
      </c>
      <c r="C54" s="181">
        <v>132</v>
      </c>
      <c r="D54" s="181">
        <v>132</v>
      </c>
      <c r="E54" s="181">
        <v>13</v>
      </c>
      <c r="F54" s="181">
        <v>81</v>
      </c>
      <c r="G54" s="181">
        <v>81</v>
      </c>
      <c r="H54" s="181">
        <v>6</v>
      </c>
      <c r="I54" s="181">
        <v>51</v>
      </c>
      <c r="J54" s="181">
        <v>51</v>
      </c>
      <c r="K54" s="181" t="s">
        <v>380</v>
      </c>
      <c r="L54" s="181" t="s">
        <v>380</v>
      </c>
      <c r="M54" s="181" t="s">
        <v>380</v>
      </c>
      <c r="N54" s="181">
        <v>6</v>
      </c>
      <c r="O54" s="181">
        <v>51</v>
      </c>
      <c r="P54" s="181">
        <v>51</v>
      </c>
      <c r="Q54" s="45"/>
      <c r="R54" s="45"/>
      <c r="S54" s="45"/>
      <c r="T54" s="45"/>
      <c r="U54" s="45"/>
      <c r="V54" s="45"/>
      <c r="W54" s="45"/>
      <c r="X54" s="163"/>
    </row>
    <row r="55" spans="1:24" s="137" customFormat="1" ht="15" customHeight="1">
      <c r="A55" s="142" t="s">
        <v>510</v>
      </c>
      <c r="B55" s="180">
        <v>23</v>
      </c>
      <c r="C55" s="181">
        <v>170</v>
      </c>
      <c r="D55" s="181">
        <v>170</v>
      </c>
      <c r="E55" s="181">
        <v>10</v>
      </c>
      <c r="F55" s="181">
        <v>66</v>
      </c>
      <c r="G55" s="181">
        <v>66</v>
      </c>
      <c r="H55" s="181">
        <v>13</v>
      </c>
      <c r="I55" s="181">
        <v>104</v>
      </c>
      <c r="J55" s="181">
        <v>104</v>
      </c>
      <c r="K55" s="181" t="s">
        <v>380</v>
      </c>
      <c r="L55" s="181" t="s">
        <v>380</v>
      </c>
      <c r="M55" s="181" t="s">
        <v>380</v>
      </c>
      <c r="N55" s="181">
        <v>13</v>
      </c>
      <c r="O55" s="181">
        <v>104</v>
      </c>
      <c r="P55" s="181">
        <v>104</v>
      </c>
      <c r="Q55" s="45"/>
      <c r="R55" s="45"/>
      <c r="S55" s="45"/>
      <c r="T55" s="45"/>
      <c r="U55" s="45"/>
      <c r="V55" s="45"/>
      <c r="W55" s="45"/>
      <c r="X55" s="163"/>
    </row>
    <row r="56" spans="1:24" s="137" customFormat="1" ht="15" customHeight="1">
      <c r="A56" s="142" t="s">
        <v>511</v>
      </c>
      <c r="B56" s="180">
        <v>26</v>
      </c>
      <c r="C56" s="181">
        <v>173</v>
      </c>
      <c r="D56" s="181">
        <v>173</v>
      </c>
      <c r="E56" s="181">
        <v>17</v>
      </c>
      <c r="F56" s="181">
        <v>106</v>
      </c>
      <c r="G56" s="181">
        <v>106</v>
      </c>
      <c r="H56" s="181">
        <v>8</v>
      </c>
      <c r="I56" s="181">
        <v>60</v>
      </c>
      <c r="J56" s="181">
        <v>60</v>
      </c>
      <c r="K56" s="181">
        <v>1</v>
      </c>
      <c r="L56" s="181">
        <v>7</v>
      </c>
      <c r="M56" s="181">
        <v>7</v>
      </c>
      <c r="N56" s="181">
        <v>9</v>
      </c>
      <c r="O56" s="181">
        <v>67</v>
      </c>
      <c r="P56" s="181">
        <v>67</v>
      </c>
      <c r="Q56" s="45"/>
      <c r="R56" s="45"/>
      <c r="S56" s="45"/>
      <c r="T56" s="45"/>
      <c r="U56" s="45"/>
      <c r="V56" s="45"/>
      <c r="W56" s="45"/>
      <c r="X56" s="163"/>
    </row>
    <row r="57" spans="1:24" s="137" customFormat="1" ht="15" customHeight="1">
      <c r="A57" s="142" t="s">
        <v>512</v>
      </c>
      <c r="B57" s="180">
        <v>25</v>
      </c>
      <c r="C57" s="181">
        <v>163</v>
      </c>
      <c r="D57" s="181">
        <v>163</v>
      </c>
      <c r="E57" s="181">
        <v>16</v>
      </c>
      <c r="F57" s="181">
        <v>96</v>
      </c>
      <c r="G57" s="181">
        <v>96</v>
      </c>
      <c r="H57" s="181">
        <v>9</v>
      </c>
      <c r="I57" s="181">
        <v>67</v>
      </c>
      <c r="J57" s="181">
        <v>67</v>
      </c>
      <c r="K57" s="181" t="s">
        <v>380</v>
      </c>
      <c r="L57" s="181" t="s">
        <v>380</v>
      </c>
      <c r="M57" s="181" t="s">
        <v>380</v>
      </c>
      <c r="N57" s="181">
        <v>9</v>
      </c>
      <c r="O57" s="181">
        <v>67</v>
      </c>
      <c r="P57" s="181">
        <v>67</v>
      </c>
      <c r="Q57" s="45"/>
      <c r="R57" s="45"/>
      <c r="S57" s="45"/>
      <c r="T57" s="45"/>
      <c r="U57" s="45"/>
      <c r="V57" s="45"/>
      <c r="W57" s="45"/>
      <c r="X57" s="163"/>
    </row>
    <row r="58" spans="1:24" s="137" customFormat="1" ht="15" customHeight="1">
      <c r="A58" s="142" t="s">
        <v>513</v>
      </c>
      <c r="B58" s="180">
        <v>14</v>
      </c>
      <c r="C58" s="181">
        <v>99</v>
      </c>
      <c r="D58" s="181">
        <v>99</v>
      </c>
      <c r="E58" s="181">
        <v>5</v>
      </c>
      <c r="F58" s="181">
        <v>32</v>
      </c>
      <c r="G58" s="181">
        <v>32</v>
      </c>
      <c r="H58" s="181">
        <v>9</v>
      </c>
      <c r="I58" s="181">
        <v>67</v>
      </c>
      <c r="J58" s="181">
        <v>67</v>
      </c>
      <c r="K58" s="181" t="s">
        <v>380</v>
      </c>
      <c r="L58" s="181" t="s">
        <v>380</v>
      </c>
      <c r="M58" s="181" t="s">
        <v>380</v>
      </c>
      <c r="N58" s="181">
        <v>9</v>
      </c>
      <c r="O58" s="181">
        <v>67</v>
      </c>
      <c r="P58" s="181">
        <v>67</v>
      </c>
      <c r="Q58" s="45"/>
      <c r="R58" s="45"/>
      <c r="S58" s="45"/>
      <c r="T58" s="45"/>
      <c r="U58" s="45"/>
      <c r="V58" s="45"/>
      <c r="W58" s="45"/>
      <c r="X58" s="163"/>
    </row>
    <row r="59" spans="1:24" s="137" customFormat="1" ht="15" customHeight="1">
      <c r="A59" s="142" t="s">
        <v>514</v>
      </c>
      <c r="B59" s="180">
        <v>10</v>
      </c>
      <c r="C59" s="181">
        <v>66</v>
      </c>
      <c r="D59" s="181">
        <v>66</v>
      </c>
      <c r="E59" s="181">
        <v>5</v>
      </c>
      <c r="F59" s="181">
        <v>30</v>
      </c>
      <c r="G59" s="181">
        <v>30</v>
      </c>
      <c r="H59" s="181">
        <v>5</v>
      </c>
      <c r="I59" s="181">
        <v>36</v>
      </c>
      <c r="J59" s="181">
        <v>36</v>
      </c>
      <c r="K59" s="181" t="s">
        <v>380</v>
      </c>
      <c r="L59" s="181" t="s">
        <v>380</v>
      </c>
      <c r="M59" s="181" t="s">
        <v>380</v>
      </c>
      <c r="N59" s="181">
        <v>5</v>
      </c>
      <c r="O59" s="181">
        <v>36</v>
      </c>
      <c r="P59" s="181">
        <v>36</v>
      </c>
      <c r="Q59" s="45"/>
      <c r="R59" s="45"/>
      <c r="S59" s="45"/>
      <c r="T59" s="45"/>
      <c r="U59" s="45"/>
      <c r="V59" s="45"/>
      <c r="W59" s="45"/>
      <c r="X59" s="163"/>
    </row>
    <row r="60" spans="1:24" s="137" customFormat="1" ht="15" customHeight="1">
      <c r="A60" s="142" t="s">
        <v>515</v>
      </c>
      <c r="B60" s="180">
        <v>6</v>
      </c>
      <c r="C60" s="181">
        <v>40</v>
      </c>
      <c r="D60" s="181">
        <v>40</v>
      </c>
      <c r="E60" s="181">
        <v>4</v>
      </c>
      <c r="F60" s="181">
        <v>24</v>
      </c>
      <c r="G60" s="181">
        <v>24</v>
      </c>
      <c r="H60" s="181" t="s">
        <v>380</v>
      </c>
      <c r="I60" s="181" t="s">
        <v>380</v>
      </c>
      <c r="J60" s="181" t="s">
        <v>380</v>
      </c>
      <c r="K60" s="181">
        <v>2</v>
      </c>
      <c r="L60" s="181">
        <v>16</v>
      </c>
      <c r="M60" s="181">
        <v>16</v>
      </c>
      <c r="N60" s="181">
        <v>2</v>
      </c>
      <c r="O60" s="181">
        <v>16</v>
      </c>
      <c r="P60" s="181">
        <v>16</v>
      </c>
      <c r="Q60" s="45"/>
      <c r="R60" s="45"/>
      <c r="S60" s="45"/>
      <c r="T60" s="45"/>
      <c r="U60" s="45"/>
      <c r="V60" s="45"/>
      <c r="W60" s="45"/>
      <c r="X60" s="163"/>
    </row>
    <row r="61" spans="1:24" s="137" customFormat="1" ht="9.75" customHeight="1" thickBot="1">
      <c r="A61" s="41"/>
      <c r="B61" s="188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45"/>
      <c r="R61" s="45"/>
      <c r="S61" s="45"/>
      <c r="T61" s="45"/>
      <c r="U61" s="45"/>
      <c r="V61" s="45"/>
      <c r="W61" s="45"/>
      <c r="X61" s="163"/>
    </row>
    <row r="62" s="122" customFormat="1" ht="15" customHeight="1">
      <c r="A62" s="126" t="s">
        <v>661</v>
      </c>
    </row>
  </sheetData>
  <mergeCells count="2">
    <mergeCell ref="B5:D5"/>
    <mergeCell ref="E5:G5"/>
  </mergeCells>
  <hyperlinks>
    <hyperlink ref="P2" location="目次!A1" tooltip="メニューへ戻ります。" display="戻る"/>
    <hyperlink ref="K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AZ61"/>
  <sheetViews>
    <sheetView workbookViewId="0" topLeftCell="A1">
      <pane xSplit="1" ySplit="7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5" customHeight="1"/>
  <cols>
    <col min="1" max="1" width="10.625" style="66" customWidth="1"/>
    <col min="2" max="18" width="9.625" style="66" customWidth="1"/>
    <col min="19" max="19" width="6.625" style="66" customWidth="1"/>
    <col min="20" max="40" width="9.625" style="66" customWidth="1"/>
    <col min="41" max="16384" width="9.875" style="66" customWidth="1"/>
  </cols>
  <sheetData>
    <row r="1" spans="1:52" s="135" customFormat="1" ht="15" customHeight="1">
      <c r="A1" s="63" t="s">
        <v>533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58"/>
      <c r="R1" s="158"/>
      <c r="S1" s="63"/>
      <c r="T1" s="484"/>
      <c r="U1" s="484"/>
      <c r="V1" s="484"/>
      <c r="W1" s="159"/>
      <c r="X1" s="159"/>
      <c r="Y1" s="159"/>
      <c r="Z1" s="159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</row>
    <row r="2" spans="1:52" s="496" customFormat="1" ht="15" customHeight="1">
      <c r="A2" s="495"/>
      <c r="B2" s="495"/>
      <c r="C2" s="495"/>
      <c r="D2" s="495"/>
      <c r="E2" s="495"/>
      <c r="F2" s="486" t="s">
        <v>791</v>
      </c>
      <c r="G2" s="495"/>
      <c r="I2" s="487"/>
      <c r="J2" s="487"/>
      <c r="K2" s="487"/>
      <c r="L2" s="486" t="s">
        <v>791</v>
      </c>
      <c r="M2" s="487"/>
      <c r="N2" s="487"/>
      <c r="O2" s="487"/>
      <c r="P2" s="487"/>
      <c r="Q2" s="487"/>
      <c r="R2" s="486" t="s">
        <v>791</v>
      </c>
      <c r="S2" s="495"/>
      <c r="T2" s="498"/>
      <c r="U2" s="498"/>
      <c r="V2" s="498"/>
      <c r="W2" s="499"/>
      <c r="X2" s="499"/>
      <c r="Y2" s="499"/>
      <c r="Z2" s="499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</row>
    <row r="3" spans="1:52" s="135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158"/>
      <c r="R3" s="158"/>
      <c r="S3" s="63"/>
      <c r="T3" s="484"/>
      <c r="U3" s="484"/>
      <c r="V3" s="484"/>
      <c r="W3" s="159"/>
      <c r="X3" s="159"/>
      <c r="Y3" s="159"/>
      <c r="Z3" s="159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</row>
    <row r="4" spans="1:52" s="137" customFormat="1" ht="1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58"/>
      <c r="R4" s="32" t="s">
        <v>128</v>
      </c>
      <c r="S4" s="160"/>
      <c r="T4" s="161"/>
      <c r="U4" s="161"/>
      <c r="V4" s="161"/>
      <c r="W4" s="45"/>
      <c r="X4" s="45"/>
      <c r="Y4" s="45"/>
      <c r="Z4" s="45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26" s="137" customFormat="1" ht="15" customHeight="1">
      <c r="A5" s="162"/>
      <c r="B5" s="700" t="s">
        <v>625</v>
      </c>
      <c r="C5" s="705"/>
      <c r="D5" s="705"/>
      <c r="E5" s="705"/>
      <c r="F5" s="705"/>
      <c r="G5" s="706"/>
      <c r="H5" s="700" t="s">
        <v>626</v>
      </c>
      <c r="I5" s="705"/>
      <c r="J5" s="701"/>
      <c r="K5" s="701"/>
      <c r="L5" s="667"/>
      <c r="M5" s="700" t="s">
        <v>627</v>
      </c>
      <c r="N5" s="701"/>
      <c r="O5" s="667"/>
      <c r="P5" s="700" t="s">
        <v>613</v>
      </c>
      <c r="Q5" s="701"/>
      <c r="R5" s="701"/>
      <c r="S5" s="45"/>
      <c r="T5" s="45"/>
      <c r="U5" s="45"/>
      <c r="V5" s="45"/>
      <c r="W5" s="45"/>
      <c r="X5" s="45"/>
      <c r="Y5" s="45"/>
      <c r="Z5" s="163"/>
    </row>
    <row r="6" spans="1:26" s="137" customFormat="1" ht="15" customHeight="1">
      <c r="A6" s="164"/>
      <c r="B6" s="702" t="s">
        <v>668</v>
      </c>
      <c r="C6" s="702" t="s">
        <v>615</v>
      </c>
      <c r="D6" s="702" t="s">
        <v>616</v>
      </c>
      <c r="E6" s="702" t="s">
        <v>617</v>
      </c>
      <c r="F6" s="702" t="s">
        <v>618</v>
      </c>
      <c r="G6" s="707" t="s">
        <v>619</v>
      </c>
      <c r="H6" s="703" t="s">
        <v>171</v>
      </c>
      <c r="I6" s="703" t="s">
        <v>620</v>
      </c>
      <c r="J6" s="703" t="s">
        <v>33</v>
      </c>
      <c r="K6" s="703" t="s">
        <v>621</v>
      </c>
      <c r="L6" s="703" t="s">
        <v>622</v>
      </c>
      <c r="M6" s="707" t="s">
        <v>669</v>
      </c>
      <c r="N6" s="92"/>
      <c r="O6" s="166"/>
      <c r="P6" s="707" t="s">
        <v>612</v>
      </c>
      <c r="Q6" s="92"/>
      <c r="R6" s="92"/>
      <c r="S6" s="45"/>
      <c r="T6" s="45"/>
      <c r="U6" s="45"/>
      <c r="V6" s="45"/>
      <c r="W6" s="45"/>
      <c r="X6" s="45"/>
      <c r="Y6" s="45"/>
      <c r="Z6" s="163"/>
    </row>
    <row r="7" spans="1:26" s="137" customFormat="1" ht="60" customHeight="1">
      <c r="A7" s="152"/>
      <c r="B7" s="608"/>
      <c r="C7" s="685"/>
      <c r="D7" s="685"/>
      <c r="E7" s="685"/>
      <c r="F7" s="685"/>
      <c r="G7" s="688"/>
      <c r="H7" s="704"/>
      <c r="I7" s="704"/>
      <c r="J7" s="704"/>
      <c r="K7" s="704"/>
      <c r="L7" s="704"/>
      <c r="M7" s="565"/>
      <c r="N7" s="64" t="s">
        <v>623</v>
      </c>
      <c r="O7" s="64" t="s">
        <v>624</v>
      </c>
      <c r="P7" s="565"/>
      <c r="Q7" s="64" t="s">
        <v>623</v>
      </c>
      <c r="R7" s="77" t="s">
        <v>614</v>
      </c>
      <c r="S7" s="45"/>
      <c r="T7" s="45"/>
      <c r="U7" s="45"/>
      <c r="V7" s="45"/>
      <c r="W7" s="45"/>
      <c r="X7" s="45"/>
      <c r="Y7" s="45"/>
      <c r="Z7" s="163"/>
    </row>
    <row r="8" spans="1:26" s="171" customFormat="1" ht="15" customHeight="1">
      <c r="A8" s="101" t="s">
        <v>114</v>
      </c>
      <c r="B8" s="167">
        <v>45235</v>
      </c>
      <c r="C8" s="168">
        <v>15190</v>
      </c>
      <c r="D8" s="168">
        <v>5284</v>
      </c>
      <c r="E8" s="168">
        <v>17542</v>
      </c>
      <c r="F8" s="168">
        <v>5055</v>
      </c>
      <c r="G8" s="168">
        <v>2085</v>
      </c>
      <c r="H8" s="168">
        <v>23652</v>
      </c>
      <c r="I8" s="168">
        <v>5284</v>
      </c>
      <c r="J8" s="168">
        <v>12149</v>
      </c>
      <c r="K8" s="168">
        <v>4550</v>
      </c>
      <c r="L8" s="168">
        <v>1669</v>
      </c>
      <c r="M8" s="168">
        <v>42781</v>
      </c>
      <c r="N8" s="168">
        <v>4117</v>
      </c>
      <c r="O8" s="168">
        <v>569</v>
      </c>
      <c r="P8" s="168">
        <v>21580</v>
      </c>
      <c r="Q8" s="168">
        <v>3580</v>
      </c>
      <c r="R8" s="168">
        <v>567</v>
      </c>
      <c r="S8" s="169"/>
      <c r="T8" s="169"/>
      <c r="U8" s="169"/>
      <c r="V8" s="169"/>
      <c r="W8" s="169"/>
      <c r="X8" s="169"/>
      <c r="Y8" s="169"/>
      <c r="Z8" s="170"/>
    </row>
    <row r="9" spans="1:26" s="137" customFormat="1" ht="15" customHeight="1">
      <c r="A9" s="91" t="s">
        <v>628</v>
      </c>
      <c r="B9" s="149">
        <v>6329</v>
      </c>
      <c r="C9" s="95">
        <v>2487</v>
      </c>
      <c r="D9" s="172" t="s">
        <v>380</v>
      </c>
      <c r="E9" s="95">
        <v>3816</v>
      </c>
      <c r="F9" s="95">
        <v>21</v>
      </c>
      <c r="G9" s="95">
        <v>5</v>
      </c>
      <c r="H9" s="172" t="s">
        <v>380</v>
      </c>
      <c r="I9" s="172" t="s">
        <v>498</v>
      </c>
      <c r="J9" s="172" t="s">
        <v>380</v>
      </c>
      <c r="K9" s="172" t="s">
        <v>380</v>
      </c>
      <c r="L9" s="172" t="s">
        <v>380</v>
      </c>
      <c r="M9" s="95">
        <v>6308</v>
      </c>
      <c r="N9" s="95">
        <v>3</v>
      </c>
      <c r="O9" s="95">
        <v>2</v>
      </c>
      <c r="P9" s="172" t="s">
        <v>380</v>
      </c>
      <c r="Q9" s="172" t="s">
        <v>380</v>
      </c>
      <c r="R9" s="172" t="s">
        <v>380</v>
      </c>
      <c r="S9" s="45"/>
      <c r="T9" s="45"/>
      <c r="U9" s="45"/>
      <c r="V9" s="45"/>
      <c r="W9" s="45"/>
      <c r="X9" s="45"/>
      <c r="Y9" s="45"/>
      <c r="Z9" s="163"/>
    </row>
    <row r="10" spans="1:26" s="137" customFormat="1" ht="15" customHeight="1">
      <c r="A10" s="37" t="s">
        <v>629</v>
      </c>
      <c r="B10" s="149">
        <v>2509</v>
      </c>
      <c r="C10" s="95">
        <v>89</v>
      </c>
      <c r="D10" s="95">
        <v>6</v>
      </c>
      <c r="E10" s="95">
        <v>1764</v>
      </c>
      <c r="F10" s="95">
        <v>419</v>
      </c>
      <c r="G10" s="95">
        <v>220</v>
      </c>
      <c r="H10" s="95">
        <v>305</v>
      </c>
      <c r="I10" s="95">
        <v>6</v>
      </c>
      <c r="J10" s="95">
        <v>220</v>
      </c>
      <c r="K10" s="95">
        <v>66</v>
      </c>
      <c r="L10" s="95">
        <v>13</v>
      </c>
      <c r="M10" s="95">
        <v>2448</v>
      </c>
      <c r="N10" s="95">
        <v>571</v>
      </c>
      <c r="O10" s="95">
        <v>7</v>
      </c>
      <c r="P10" s="95">
        <v>276</v>
      </c>
      <c r="Q10" s="95">
        <v>43</v>
      </c>
      <c r="R10" s="95">
        <v>7</v>
      </c>
      <c r="S10" s="45"/>
      <c r="T10" s="45"/>
      <c r="U10" s="45"/>
      <c r="V10" s="45"/>
      <c r="W10" s="45"/>
      <c r="X10" s="45"/>
      <c r="Y10" s="45"/>
      <c r="Z10" s="163"/>
    </row>
    <row r="11" spans="1:26" s="137" customFormat="1" ht="15" customHeight="1">
      <c r="A11" s="37" t="s">
        <v>630</v>
      </c>
      <c r="B11" s="149">
        <v>2132</v>
      </c>
      <c r="C11" s="95">
        <v>290</v>
      </c>
      <c r="D11" s="95">
        <v>36</v>
      </c>
      <c r="E11" s="95">
        <v>943</v>
      </c>
      <c r="F11" s="95">
        <v>553</v>
      </c>
      <c r="G11" s="95">
        <v>308</v>
      </c>
      <c r="H11" s="95">
        <v>1507</v>
      </c>
      <c r="I11" s="95">
        <v>36</v>
      </c>
      <c r="J11" s="95">
        <v>917</v>
      </c>
      <c r="K11" s="95">
        <v>431</v>
      </c>
      <c r="L11" s="95">
        <v>123</v>
      </c>
      <c r="M11" s="95">
        <v>1612</v>
      </c>
      <c r="N11" s="95">
        <v>309</v>
      </c>
      <c r="O11" s="95">
        <v>32</v>
      </c>
      <c r="P11" s="95">
        <v>1289</v>
      </c>
      <c r="Q11" s="95">
        <v>304</v>
      </c>
      <c r="R11" s="95">
        <v>32</v>
      </c>
      <c r="S11" s="45"/>
      <c r="T11" s="45"/>
      <c r="U11" s="45"/>
      <c r="V11" s="45"/>
      <c r="W11" s="45"/>
      <c r="X11" s="45"/>
      <c r="Y11" s="45"/>
      <c r="Z11" s="163"/>
    </row>
    <row r="12" spans="1:26" s="137" customFormat="1" ht="15" customHeight="1">
      <c r="A12" s="37" t="s">
        <v>631</v>
      </c>
      <c r="B12" s="149">
        <v>2257</v>
      </c>
      <c r="C12" s="95">
        <v>410</v>
      </c>
      <c r="D12" s="95">
        <v>67</v>
      </c>
      <c r="E12" s="95">
        <v>1132</v>
      </c>
      <c r="F12" s="95">
        <v>513</v>
      </c>
      <c r="G12" s="95">
        <v>130</v>
      </c>
      <c r="H12" s="95">
        <v>1816</v>
      </c>
      <c r="I12" s="95">
        <v>67</v>
      </c>
      <c r="J12" s="95">
        <v>1129</v>
      </c>
      <c r="K12" s="95">
        <v>505</v>
      </c>
      <c r="L12" s="95">
        <v>115</v>
      </c>
      <c r="M12" s="95">
        <v>2108</v>
      </c>
      <c r="N12" s="95">
        <v>442</v>
      </c>
      <c r="O12" s="95">
        <v>52</v>
      </c>
      <c r="P12" s="95">
        <v>1690</v>
      </c>
      <c r="Q12" s="95">
        <v>442</v>
      </c>
      <c r="R12" s="95">
        <v>52</v>
      </c>
      <c r="S12" s="45"/>
      <c r="T12" s="45"/>
      <c r="U12" s="45"/>
      <c r="V12" s="45"/>
      <c r="W12" s="45"/>
      <c r="X12" s="45"/>
      <c r="Y12" s="45"/>
      <c r="Z12" s="163"/>
    </row>
    <row r="13" spans="1:26" s="137" customFormat="1" ht="15" customHeight="1">
      <c r="A13" s="37" t="s">
        <v>632</v>
      </c>
      <c r="B13" s="149">
        <v>2521</v>
      </c>
      <c r="C13" s="95">
        <v>570</v>
      </c>
      <c r="D13" s="95">
        <v>120</v>
      </c>
      <c r="E13" s="95">
        <v>1177</v>
      </c>
      <c r="F13" s="95">
        <v>487</v>
      </c>
      <c r="G13" s="95">
        <v>166</v>
      </c>
      <c r="H13" s="95">
        <v>1948</v>
      </c>
      <c r="I13" s="95">
        <v>120</v>
      </c>
      <c r="J13" s="95">
        <v>1177</v>
      </c>
      <c r="K13" s="95">
        <v>486</v>
      </c>
      <c r="L13" s="95">
        <v>165</v>
      </c>
      <c r="M13" s="95">
        <v>2405</v>
      </c>
      <c r="N13" s="95">
        <v>476</v>
      </c>
      <c r="O13" s="95">
        <v>61</v>
      </c>
      <c r="P13" s="95">
        <v>1834</v>
      </c>
      <c r="Q13" s="95">
        <v>476</v>
      </c>
      <c r="R13" s="95">
        <v>61</v>
      </c>
      <c r="S13" s="45"/>
      <c r="T13" s="45"/>
      <c r="U13" s="45"/>
      <c r="V13" s="45"/>
      <c r="W13" s="45"/>
      <c r="X13" s="45"/>
      <c r="Y13" s="45"/>
      <c r="Z13" s="163"/>
    </row>
    <row r="14" spans="1:26" s="137" customFormat="1" ht="15" customHeight="1">
      <c r="A14" s="37" t="s">
        <v>633</v>
      </c>
      <c r="B14" s="149">
        <v>2336</v>
      </c>
      <c r="C14" s="95">
        <v>493</v>
      </c>
      <c r="D14" s="95">
        <v>150</v>
      </c>
      <c r="E14" s="95">
        <v>1068</v>
      </c>
      <c r="F14" s="95">
        <v>484</v>
      </c>
      <c r="G14" s="95">
        <v>137</v>
      </c>
      <c r="H14" s="95">
        <v>1838</v>
      </c>
      <c r="I14" s="95">
        <v>150</v>
      </c>
      <c r="J14" s="95">
        <v>1067</v>
      </c>
      <c r="K14" s="95">
        <v>484</v>
      </c>
      <c r="L14" s="95">
        <v>137</v>
      </c>
      <c r="M14" s="95">
        <v>2160</v>
      </c>
      <c r="N14" s="95">
        <v>401</v>
      </c>
      <c r="O14" s="95">
        <v>44</v>
      </c>
      <c r="P14" s="95">
        <v>1661</v>
      </c>
      <c r="Q14" s="95">
        <v>400</v>
      </c>
      <c r="R14" s="95">
        <v>44</v>
      </c>
      <c r="S14" s="45"/>
      <c r="T14" s="45"/>
      <c r="U14" s="45"/>
      <c r="V14" s="45"/>
      <c r="W14" s="45"/>
      <c r="X14" s="45"/>
      <c r="Y14" s="45"/>
      <c r="Z14" s="163"/>
    </row>
    <row r="15" spans="1:26" s="137" customFormat="1" ht="15" customHeight="1">
      <c r="A15" s="37" t="s">
        <v>634</v>
      </c>
      <c r="B15" s="149">
        <v>2648</v>
      </c>
      <c r="C15" s="95">
        <v>423</v>
      </c>
      <c r="D15" s="95">
        <v>178</v>
      </c>
      <c r="E15" s="95">
        <v>1281</v>
      </c>
      <c r="F15" s="95">
        <v>505</v>
      </c>
      <c r="G15" s="95">
        <v>258</v>
      </c>
      <c r="H15" s="95">
        <v>2221</v>
      </c>
      <c r="I15" s="95">
        <v>178</v>
      </c>
      <c r="J15" s="95">
        <v>1280</v>
      </c>
      <c r="K15" s="95">
        <v>505</v>
      </c>
      <c r="L15" s="95">
        <v>258</v>
      </c>
      <c r="M15" s="95">
        <v>2375</v>
      </c>
      <c r="N15" s="95">
        <v>425</v>
      </c>
      <c r="O15" s="95">
        <v>65</v>
      </c>
      <c r="P15" s="95">
        <v>1948</v>
      </c>
      <c r="Q15" s="95">
        <v>425</v>
      </c>
      <c r="R15" s="95">
        <v>65</v>
      </c>
      <c r="S15" s="45"/>
      <c r="T15" s="45"/>
      <c r="U15" s="45"/>
      <c r="V15" s="45"/>
      <c r="W15" s="45"/>
      <c r="X15" s="45"/>
      <c r="Y15" s="45"/>
      <c r="Z15" s="163"/>
    </row>
    <row r="16" spans="1:26" s="137" customFormat="1" ht="15" customHeight="1">
      <c r="A16" s="37" t="s">
        <v>635</v>
      </c>
      <c r="B16" s="149">
        <v>2863</v>
      </c>
      <c r="C16" s="95">
        <v>365</v>
      </c>
      <c r="D16" s="95">
        <v>234</v>
      </c>
      <c r="E16" s="95">
        <v>1458</v>
      </c>
      <c r="F16" s="95">
        <v>564</v>
      </c>
      <c r="G16" s="95">
        <v>239</v>
      </c>
      <c r="H16" s="95">
        <v>2493</v>
      </c>
      <c r="I16" s="95">
        <v>234</v>
      </c>
      <c r="J16" s="95">
        <v>1458</v>
      </c>
      <c r="K16" s="95">
        <v>564</v>
      </c>
      <c r="L16" s="95">
        <v>237</v>
      </c>
      <c r="M16" s="95">
        <v>2611</v>
      </c>
      <c r="N16" s="95">
        <v>486</v>
      </c>
      <c r="O16" s="95">
        <v>65</v>
      </c>
      <c r="P16" s="95">
        <v>2243</v>
      </c>
      <c r="Q16" s="95">
        <v>486</v>
      </c>
      <c r="R16" s="95">
        <v>65</v>
      </c>
      <c r="S16" s="45"/>
      <c r="T16" s="45"/>
      <c r="U16" s="45"/>
      <c r="V16" s="45"/>
      <c r="W16" s="45"/>
      <c r="X16" s="45"/>
      <c r="Y16" s="45"/>
      <c r="Z16" s="163"/>
    </row>
    <row r="17" spans="1:26" s="137" customFormat="1" ht="15" customHeight="1">
      <c r="A17" s="37" t="s">
        <v>636</v>
      </c>
      <c r="B17" s="149">
        <v>3283</v>
      </c>
      <c r="C17" s="95">
        <v>489</v>
      </c>
      <c r="D17" s="95">
        <v>316</v>
      </c>
      <c r="E17" s="95">
        <v>1625</v>
      </c>
      <c r="F17" s="95">
        <v>606</v>
      </c>
      <c r="G17" s="95">
        <v>244</v>
      </c>
      <c r="H17" s="95">
        <v>2791</v>
      </c>
      <c r="I17" s="95">
        <v>316</v>
      </c>
      <c r="J17" s="95">
        <v>1625</v>
      </c>
      <c r="K17" s="95">
        <v>606</v>
      </c>
      <c r="L17" s="95">
        <v>244</v>
      </c>
      <c r="M17" s="95">
        <v>2870</v>
      </c>
      <c r="N17" s="95">
        <v>370</v>
      </c>
      <c r="O17" s="95">
        <v>67</v>
      </c>
      <c r="P17" s="95">
        <v>2378</v>
      </c>
      <c r="Q17" s="95">
        <v>370</v>
      </c>
      <c r="R17" s="95">
        <v>67</v>
      </c>
      <c r="S17" s="45"/>
      <c r="T17" s="45"/>
      <c r="U17" s="45"/>
      <c r="V17" s="45"/>
      <c r="W17" s="45"/>
      <c r="X17" s="45"/>
      <c r="Y17" s="45"/>
      <c r="Z17" s="163"/>
    </row>
    <row r="18" spans="1:26" s="137" customFormat="1" ht="15" customHeight="1">
      <c r="A18" s="37" t="s">
        <v>637</v>
      </c>
      <c r="B18" s="149">
        <v>3545</v>
      </c>
      <c r="C18" s="95">
        <v>743</v>
      </c>
      <c r="D18" s="95">
        <v>435</v>
      </c>
      <c r="E18" s="95">
        <v>1576</v>
      </c>
      <c r="F18" s="95">
        <v>550</v>
      </c>
      <c r="G18" s="95">
        <v>237</v>
      </c>
      <c r="H18" s="95">
        <v>2797</v>
      </c>
      <c r="I18" s="95">
        <v>435</v>
      </c>
      <c r="J18" s="95">
        <v>1576</v>
      </c>
      <c r="K18" s="95">
        <v>550</v>
      </c>
      <c r="L18" s="95">
        <v>236</v>
      </c>
      <c r="M18" s="95">
        <v>3217</v>
      </c>
      <c r="N18" s="95">
        <v>374</v>
      </c>
      <c r="O18" s="95">
        <v>85</v>
      </c>
      <c r="P18" s="95">
        <v>2470</v>
      </c>
      <c r="Q18" s="95">
        <v>374</v>
      </c>
      <c r="R18" s="95">
        <v>85</v>
      </c>
      <c r="S18" s="45"/>
      <c r="T18" s="45"/>
      <c r="U18" s="45"/>
      <c r="V18" s="45"/>
      <c r="W18" s="45"/>
      <c r="X18" s="45"/>
      <c r="Y18" s="45"/>
      <c r="Z18" s="163"/>
    </row>
    <row r="19" spans="1:26" s="137" customFormat="1" ht="15" customHeight="1">
      <c r="A19" s="37" t="s">
        <v>638</v>
      </c>
      <c r="B19" s="149">
        <v>2838</v>
      </c>
      <c r="C19" s="95">
        <v>1040</v>
      </c>
      <c r="D19" s="95">
        <v>641</v>
      </c>
      <c r="E19" s="95">
        <v>830</v>
      </c>
      <c r="F19" s="95">
        <v>227</v>
      </c>
      <c r="G19" s="95">
        <v>95</v>
      </c>
      <c r="H19" s="95">
        <v>1793</v>
      </c>
      <c r="I19" s="95">
        <v>641</v>
      </c>
      <c r="J19" s="95">
        <v>830</v>
      </c>
      <c r="K19" s="95">
        <v>227</v>
      </c>
      <c r="L19" s="95">
        <v>95</v>
      </c>
      <c r="M19" s="95">
        <v>2735</v>
      </c>
      <c r="N19" s="95">
        <v>166</v>
      </c>
      <c r="O19" s="95">
        <v>53</v>
      </c>
      <c r="P19" s="95">
        <v>1690</v>
      </c>
      <c r="Q19" s="95">
        <v>166</v>
      </c>
      <c r="R19" s="95">
        <v>53</v>
      </c>
      <c r="S19" s="45"/>
      <c r="T19" s="45"/>
      <c r="U19" s="45"/>
      <c r="V19" s="45"/>
      <c r="W19" s="45"/>
      <c r="X19" s="45"/>
      <c r="Y19" s="45"/>
      <c r="Z19" s="163"/>
    </row>
    <row r="20" spans="1:26" s="137" customFormat="1" ht="15" customHeight="1">
      <c r="A20" s="37" t="s">
        <v>639</v>
      </c>
      <c r="B20" s="149">
        <v>2745</v>
      </c>
      <c r="C20" s="95">
        <v>1338</v>
      </c>
      <c r="D20" s="95">
        <v>841</v>
      </c>
      <c r="E20" s="95">
        <v>446</v>
      </c>
      <c r="F20" s="95">
        <v>84</v>
      </c>
      <c r="G20" s="95">
        <v>32</v>
      </c>
      <c r="H20" s="95">
        <v>1403</v>
      </c>
      <c r="I20" s="95">
        <v>841</v>
      </c>
      <c r="J20" s="95">
        <v>446</v>
      </c>
      <c r="K20" s="95">
        <v>84</v>
      </c>
      <c r="L20" s="95">
        <v>32</v>
      </c>
      <c r="M20" s="95">
        <v>2712</v>
      </c>
      <c r="N20" s="95">
        <v>58</v>
      </c>
      <c r="O20" s="95">
        <v>25</v>
      </c>
      <c r="P20" s="95">
        <v>1370</v>
      </c>
      <c r="Q20" s="95">
        <v>58</v>
      </c>
      <c r="R20" s="95">
        <v>25</v>
      </c>
      <c r="S20" s="45"/>
      <c r="T20" s="45"/>
      <c r="U20" s="45"/>
      <c r="V20" s="45"/>
      <c r="W20" s="45"/>
      <c r="X20" s="45"/>
      <c r="Y20" s="45"/>
      <c r="Z20" s="163"/>
    </row>
    <row r="21" spans="1:26" s="137" customFormat="1" ht="15" customHeight="1">
      <c r="A21" s="37" t="s">
        <v>640</v>
      </c>
      <c r="B21" s="149">
        <v>2969</v>
      </c>
      <c r="C21" s="95">
        <v>1660</v>
      </c>
      <c r="D21" s="95">
        <v>999</v>
      </c>
      <c r="E21" s="95">
        <v>259</v>
      </c>
      <c r="F21" s="95">
        <v>32</v>
      </c>
      <c r="G21" s="95">
        <v>8</v>
      </c>
      <c r="H21" s="95">
        <v>1298</v>
      </c>
      <c r="I21" s="95">
        <v>999</v>
      </c>
      <c r="J21" s="95">
        <v>259</v>
      </c>
      <c r="K21" s="95">
        <v>32</v>
      </c>
      <c r="L21" s="95">
        <v>8</v>
      </c>
      <c r="M21" s="95">
        <v>2959</v>
      </c>
      <c r="N21" s="95">
        <v>22</v>
      </c>
      <c r="O21" s="95">
        <v>8</v>
      </c>
      <c r="P21" s="95">
        <v>1288</v>
      </c>
      <c r="Q21" s="95">
        <v>22</v>
      </c>
      <c r="R21" s="95">
        <v>8</v>
      </c>
      <c r="S21" s="45"/>
      <c r="T21" s="45"/>
      <c r="U21" s="45"/>
      <c r="V21" s="45"/>
      <c r="W21" s="45"/>
      <c r="X21" s="45"/>
      <c r="Y21" s="45"/>
      <c r="Z21" s="163"/>
    </row>
    <row r="22" spans="1:26" s="137" customFormat="1" ht="15" customHeight="1">
      <c r="A22" s="37" t="s">
        <v>641</v>
      </c>
      <c r="B22" s="149">
        <v>2786</v>
      </c>
      <c r="C22" s="95">
        <v>1828</v>
      </c>
      <c r="D22" s="95">
        <v>805</v>
      </c>
      <c r="E22" s="95">
        <v>127</v>
      </c>
      <c r="F22" s="95">
        <v>8</v>
      </c>
      <c r="G22" s="95">
        <v>6</v>
      </c>
      <c r="H22" s="95">
        <v>945</v>
      </c>
      <c r="I22" s="95">
        <v>805</v>
      </c>
      <c r="J22" s="95">
        <v>126</v>
      </c>
      <c r="K22" s="95">
        <v>8</v>
      </c>
      <c r="L22" s="95">
        <v>6</v>
      </c>
      <c r="M22" s="95">
        <v>2785</v>
      </c>
      <c r="N22" s="95">
        <v>11</v>
      </c>
      <c r="O22" s="95">
        <v>2</v>
      </c>
      <c r="P22" s="95">
        <v>944</v>
      </c>
      <c r="Q22" s="95">
        <v>11</v>
      </c>
      <c r="R22" s="95">
        <v>2</v>
      </c>
      <c r="S22" s="45"/>
      <c r="T22" s="45"/>
      <c r="U22" s="45"/>
      <c r="V22" s="45"/>
      <c r="W22" s="45"/>
      <c r="X22" s="45"/>
      <c r="Y22" s="45"/>
      <c r="Z22" s="163"/>
    </row>
    <row r="23" spans="1:26" s="137" customFormat="1" ht="15" customHeight="1">
      <c r="A23" s="37" t="s">
        <v>642</v>
      </c>
      <c r="B23" s="149">
        <v>1835</v>
      </c>
      <c r="C23" s="95">
        <v>1443</v>
      </c>
      <c r="D23" s="95">
        <v>351</v>
      </c>
      <c r="E23" s="95">
        <v>34</v>
      </c>
      <c r="F23" s="95">
        <v>2</v>
      </c>
      <c r="G23" s="172" t="s">
        <v>380</v>
      </c>
      <c r="H23" s="95">
        <v>386</v>
      </c>
      <c r="I23" s="95">
        <v>351</v>
      </c>
      <c r="J23" s="95">
        <v>33</v>
      </c>
      <c r="K23" s="95">
        <v>2</v>
      </c>
      <c r="L23" s="172" t="s">
        <v>380</v>
      </c>
      <c r="M23" s="95">
        <v>1836</v>
      </c>
      <c r="N23" s="95">
        <v>2</v>
      </c>
      <c r="O23" s="95">
        <v>1</v>
      </c>
      <c r="P23" s="95">
        <v>387</v>
      </c>
      <c r="Q23" s="95">
        <v>2</v>
      </c>
      <c r="R23" s="95">
        <v>1</v>
      </c>
      <c r="S23" s="45"/>
      <c r="T23" s="45"/>
      <c r="U23" s="45"/>
      <c r="V23" s="45"/>
      <c r="W23" s="45"/>
      <c r="X23" s="45"/>
      <c r="Y23" s="45"/>
      <c r="Z23" s="163"/>
    </row>
    <row r="24" spans="1:26" s="137" customFormat="1" ht="15" customHeight="1">
      <c r="A24" s="94" t="s">
        <v>643</v>
      </c>
      <c r="B24" s="149">
        <v>1639</v>
      </c>
      <c r="C24" s="95">
        <v>1522</v>
      </c>
      <c r="D24" s="95">
        <v>105</v>
      </c>
      <c r="E24" s="95">
        <v>6</v>
      </c>
      <c r="F24" s="172" t="s">
        <v>380</v>
      </c>
      <c r="G24" s="172" t="s">
        <v>380</v>
      </c>
      <c r="H24" s="95">
        <v>111</v>
      </c>
      <c r="I24" s="95">
        <v>105</v>
      </c>
      <c r="J24" s="95">
        <v>6</v>
      </c>
      <c r="K24" s="172" t="s">
        <v>380</v>
      </c>
      <c r="L24" s="172" t="s">
        <v>380</v>
      </c>
      <c r="M24" s="95">
        <v>1640</v>
      </c>
      <c r="N24" s="95">
        <v>1</v>
      </c>
      <c r="O24" s="172" t="s">
        <v>380</v>
      </c>
      <c r="P24" s="95">
        <v>112</v>
      </c>
      <c r="Q24" s="95">
        <v>1</v>
      </c>
      <c r="R24" s="172" t="s">
        <v>380</v>
      </c>
      <c r="S24" s="45"/>
      <c r="T24" s="45"/>
      <c r="U24" s="45"/>
      <c r="V24" s="45"/>
      <c r="W24" s="45"/>
      <c r="X24" s="45"/>
      <c r="Y24" s="45"/>
      <c r="Z24" s="163"/>
    </row>
    <row r="25" spans="1:26" s="137" customFormat="1" ht="9.75" customHeight="1">
      <c r="A25" s="80"/>
      <c r="B25" s="149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45"/>
      <c r="T25" s="45"/>
      <c r="U25" s="45"/>
      <c r="V25" s="45"/>
      <c r="W25" s="45"/>
      <c r="X25" s="45"/>
      <c r="Y25" s="45"/>
      <c r="Z25" s="163"/>
    </row>
    <row r="26" spans="1:26" s="137" customFormat="1" ht="15" customHeight="1">
      <c r="A26" s="9" t="s">
        <v>115</v>
      </c>
      <c r="B26" s="149">
        <v>21339</v>
      </c>
      <c r="C26" s="95">
        <v>4773</v>
      </c>
      <c r="D26" s="95">
        <v>2861</v>
      </c>
      <c r="E26" s="95">
        <v>8646</v>
      </c>
      <c r="F26" s="95">
        <v>3436</v>
      </c>
      <c r="G26" s="95">
        <v>1585</v>
      </c>
      <c r="H26" s="95">
        <v>13263</v>
      </c>
      <c r="I26" s="95">
        <v>2861</v>
      </c>
      <c r="J26" s="95">
        <v>5808</v>
      </c>
      <c r="K26" s="95">
        <v>3233</v>
      </c>
      <c r="L26" s="95">
        <v>1361</v>
      </c>
      <c r="M26" s="95">
        <v>19556</v>
      </c>
      <c r="N26" s="95">
        <v>2782</v>
      </c>
      <c r="O26" s="95">
        <v>456</v>
      </c>
      <c r="P26" s="95">
        <v>11616</v>
      </c>
      <c r="Q26" s="95">
        <v>2491</v>
      </c>
      <c r="R26" s="95">
        <v>456</v>
      </c>
      <c r="S26" s="45"/>
      <c r="T26" s="45"/>
      <c r="U26" s="45"/>
      <c r="V26" s="45"/>
      <c r="W26" s="45"/>
      <c r="X26" s="45"/>
      <c r="Y26" s="45"/>
      <c r="Z26" s="163"/>
    </row>
    <row r="27" spans="1:26" s="137" customFormat="1" ht="15" customHeight="1">
      <c r="A27" s="91" t="s">
        <v>628</v>
      </c>
      <c r="B27" s="149">
        <v>3319</v>
      </c>
      <c r="C27" s="95">
        <v>1284</v>
      </c>
      <c r="D27" s="172" t="s">
        <v>499</v>
      </c>
      <c r="E27" s="95">
        <v>2017</v>
      </c>
      <c r="F27" s="95">
        <v>16</v>
      </c>
      <c r="G27" s="95">
        <v>2</v>
      </c>
      <c r="H27" s="172" t="s">
        <v>499</v>
      </c>
      <c r="I27" s="172" t="s">
        <v>499</v>
      </c>
      <c r="J27" s="172" t="s">
        <v>499</v>
      </c>
      <c r="K27" s="172" t="s">
        <v>499</v>
      </c>
      <c r="L27" s="172" t="s">
        <v>499</v>
      </c>
      <c r="M27" s="95">
        <v>3303</v>
      </c>
      <c r="N27" s="95">
        <v>2</v>
      </c>
      <c r="O27" s="172" t="s">
        <v>499</v>
      </c>
      <c r="P27" s="172" t="s">
        <v>499</v>
      </c>
      <c r="Q27" s="172" t="s">
        <v>499</v>
      </c>
      <c r="R27" s="172" t="s">
        <v>499</v>
      </c>
      <c r="S27" s="45"/>
      <c r="T27" s="45"/>
      <c r="U27" s="45"/>
      <c r="V27" s="45"/>
      <c r="W27" s="45"/>
      <c r="X27" s="45"/>
      <c r="Y27" s="45"/>
      <c r="Z27" s="163"/>
    </row>
    <row r="28" spans="1:26" s="137" customFormat="1" ht="15" customHeight="1">
      <c r="A28" s="37" t="s">
        <v>629</v>
      </c>
      <c r="B28" s="149">
        <v>1218</v>
      </c>
      <c r="C28" s="95">
        <v>43</v>
      </c>
      <c r="D28" s="95">
        <v>1</v>
      </c>
      <c r="E28" s="95">
        <v>900</v>
      </c>
      <c r="F28" s="95">
        <v>165</v>
      </c>
      <c r="G28" s="95">
        <v>104</v>
      </c>
      <c r="H28" s="95">
        <v>135</v>
      </c>
      <c r="I28" s="95">
        <v>1</v>
      </c>
      <c r="J28" s="95">
        <v>97</v>
      </c>
      <c r="K28" s="95">
        <v>32</v>
      </c>
      <c r="L28" s="95">
        <v>5</v>
      </c>
      <c r="M28" s="95">
        <v>1269</v>
      </c>
      <c r="N28" s="95">
        <v>316</v>
      </c>
      <c r="O28" s="95">
        <v>4</v>
      </c>
      <c r="P28" s="95">
        <v>130</v>
      </c>
      <c r="Q28" s="95">
        <v>28</v>
      </c>
      <c r="R28" s="95">
        <v>4</v>
      </c>
      <c r="S28" s="45"/>
      <c r="T28" s="45"/>
      <c r="U28" s="45"/>
      <c r="V28" s="45"/>
      <c r="W28" s="45"/>
      <c r="X28" s="45"/>
      <c r="Y28" s="45"/>
      <c r="Z28" s="163"/>
    </row>
    <row r="29" spans="1:26" s="137" customFormat="1" ht="15" customHeight="1">
      <c r="A29" s="37" t="s">
        <v>630</v>
      </c>
      <c r="B29" s="149">
        <v>1043</v>
      </c>
      <c r="C29" s="95">
        <v>118</v>
      </c>
      <c r="D29" s="95">
        <v>25</v>
      </c>
      <c r="E29" s="95">
        <v>465</v>
      </c>
      <c r="F29" s="95">
        <v>271</v>
      </c>
      <c r="G29" s="95">
        <v>163</v>
      </c>
      <c r="H29" s="95">
        <v>749</v>
      </c>
      <c r="I29" s="95">
        <v>25</v>
      </c>
      <c r="J29" s="95">
        <v>451</v>
      </c>
      <c r="K29" s="95">
        <v>222</v>
      </c>
      <c r="L29" s="95">
        <v>51</v>
      </c>
      <c r="M29" s="95">
        <v>798</v>
      </c>
      <c r="N29" s="95">
        <v>164</v>
      </c>
      <c r="O29" s="95">
        <v>25</v>
      </c>
      <c r="P29" s="95">
        <v>665</v>
      </c>
      <c r="Q29" s="95">
        <v>164</v>
      </c>
      <c r="R29" s="95">
        <v>25</v>
      </c>
      <c r="S29" s="45"/>
      <c r="T29" s="45"/>
      <c r="U29" s="45"/>
      <c r="V29" s="45"/>
      <c r="W29" s="45"/>
      <c r="X29" s="45"/>
      <c r="Y29" s="45"/>
      <c r="Z29" s="163"/>
    </row>
    <row r="30" spans="1:26" s="137" customFormat="1" ht="15" customHeight="1">
      <c r="A30" s="37" t="s">
        <v>631</v>
      </c>
      <c r="B30" s="149">
        <v>1103</v>
      </c>
      <c r="C30" s="95">
        <v>92</v>
      </c>
      <c r="D30" s="95">
        <v>38</v>
      </c>
      <c r="E30" s="95">
        <v>596</v>
      </c>
      <c r="F30" s="95">
        <v>305</v>
      </c>
      <c r="G30" s="95">
        <v>70</v>
      </c>
      <c r="H30" s="95">
        <v>992</v>
      </c>
      <c r="I30" s="95">
        <v>38</v>
      </c>
      <c r="J30" s="95">
        <v>594</v>
      </c>
      <c r="K30" s="95">
        <v>300</v>
      </c>
      <c r="L30" s="95">
        <v>60</v>
      </c>
      <c r="M30" s="95">
        <v>1056</v>
      </c>
      <c r="N30" s="95">
        <v>290</v>
      </c>
      <c r="O30" s="95">
        <v>38</v>
      </c>
      <c r="P30" s="95">
        <v>960</v>
      </c>
      <c r="Q30" s="95">
        <v>290</v>
      </c>
      <c r="R30" s="95">
        <v>38</v>
      </c>
      <c r="S30" s="45"/>
      <c r="T30" s="45"/>
      <c r="U30" s="45"/>
      <c r="V30" s="45"/>
      <c r="W30" s="45"/>
      <c r="X30" s="45"/>
      <c r="Y30" s="45"/>
      <c r="Z30" s="163"/>
    </row>
    <row r="31" spans="1:26" s="137" customFormat="1" ht="15" customHeight="1">
      <c r="A31" s="37" t="s">
        <v>632</v>
      </c>
      <c r="B31" s="149">
        <v>1237</v>
      </c>
      <c r="C31" s="95">
        <v>78</v>
      </c>
      <c r="D31" s="95">
        <v>73</v>
      </c>
      <c r="E31" s="95">
        <v>654</v>
      </c>
      <c r="F31" s="95">
        <v>325</v>
      </c>
      <c r="G31" s="95">
        <v>107</v>
      </c>
      <c r="H31" s="95">
        <v>1159</v>
      </c>
      <c r="I31" s="95">
        <v>73</v>
      </c>
      <c r="J31" s="95">
        <v>654</v>
      </c>
      <c r="K31" s="95">
        <v>325</v>
      </c>
      <c r="L31" s="95">
        <v>107</v>
      </c>
      <c r="M31" s="95">
        <v>1200</v>
      </c>
      <c r="N31" s="95">
        <v>345</v>
      </c>
      <c r="O31" s="95">
        <v>50</v>
      </c>
      <c r="P31" s="95">
        <v>1122</v>
      </c>
      <c r="Q31" s="95">
        <v>345</v>
      </c>
      <c r="R31" s="95">
        <v>50</v>
      </c>
      <c r="S31" s="45"/>
      <c r="T31" s="45"/>
      <c r="U31" s="45"/>
      <c r="V31" s="45"/>
      <c r="W31" s="45"/>
      <c r="X31" s="45"/>
      <c r="Y31" s="45"/>
      <c r="Z31" s="163"/>
    </row>
    <row r="32" spans="1:26" s="137" customFormat="1" ht="15" customHeight="1">
      <c r="A32" s="37" t="s">
        <v>633</v>
      </c>
      <c r="B32" s="149">
        <v>1122</v>
      </c>
      <c r="C32" s="95">
        <v>72</v>
      </c>
      <c r="D32" s="95">
        <v>87</v>
      </c>
      <c r="E32" s="95">
        <v>487</v>
      </c>
      <c r="F32" s="95">
        <v>363</v>
      </c>
      <c r="G32" s="95">
        <v>110</v>
      </c>
      <c r="H32" s="95">
        <v>1046</v>
      </c>
      <c r="I32" s="95">
        <v>87</v>
      </c>
      <c r="J32" s="95">
        <v>486</v>
      </c>
      <c r="K32" s="95">
        <v>363</v>
      </c>
      <c r="L32" s="95">
        <v>110</v>
      </c>
      <c r="M32" s="95">
        <v>950</v>
      </c>
      <c r="N32" s="95">
        <v>269</v>
      </c>
      <c r="O32" s="95">
        <v>32</v>
      </c>
      <c r="P32" s="95">
        <v>873</v>
      </c>
      <c r="Q32" s="95">
        <v>268</v>
      </c>
      <c r="R32" s="95">
        <v>32</v>
      </c>
      <c r="S32" s="45"/>
      <c r="T32" s="45"/>
      <c r="U32" s="45"/>
      <c r="V32" s="45"/>
      <c r="W32" s="45"/>
      <c r="X32" s="45"/>
      <c r="Y32" s="45"/>
      <c r="Z32" s="163"/>
    </row>
    <row r="33" spans="1:26" s="137" customFormat="1" ht="15" customHeight="1">
      <c r="A33" s="37" t="s">
        <v>634</v>
      </c>
      <c r="B33" s="149">
        <v>1258</v>
      </c>
      <c r="C33" s="95">
        <v>72</v>
      </c>
      <c r="D33" s="95">
        <v>94</v>
      </c>
      <c r="E33" s="95">
        <v>482</v>
      </c>
      <c r="F33" s="95">
        <v>375</v>
      </c>
      <c r="G33" s="95">
        <v>233</v>
      </c>
      <c r="H33" s="95">
        <v>1184</v>
      </c>
      <c r="I33" s="95">
        <v>94</v>
      </c>
      <c r="J33" s="95">
        <v>482</v>
      </c>
      <c r="K33" s="95">
        <v>375</v>
      </c>
      <c r="L33" s="95">
        <v>233</v>
      </c>
      <c r="M33" s="95">
        <v>993</v>
      </c>
      <c r="N33" s="95">
        <v>292</v>
      </c>
      <c r="O33" s="95">
        <v>51</v>
      </c>
      <c r="P33" s="95">
        <v>919</v>
      </c>
      <c r="Q33" s="95">
        <v>292</v>
      </c>
      <c r="R33" s="95">
        <v>51</v>
      </c>
      <c r="S33" s="45"/>
      <c r="T33" s="45"/>
      <c r="U33" s="45"/>
      <c r="V33" s="45"/>
      <c r="W33" s="45"/>
      <c r="X33" s="45"/>
      <c r="Y33" s="45"/>
      <c r="Z33" s="163"/>
    </row>
    <row r="34" spans="1:26" s="137" customFormat="1" ht="15" customHeight="1">
      <c r="A34" s="37" t="s">
        <v>635</v>
      </c>
      <c r="B34" s="149">
        <v>1398</v>
      </c>
      <c r="C34" s="95">
        <v>60</v>
      </c>
      <c r="D34" s="95">
        <v>117</v>
      </c>
      <c r="E34" s="95">
        <v>562</v>
      </c>
      <c r="F34" s="95">
        <v>431</v>
      </c>
      <c r="G34" s="95">
        <v>226</v>
      </c>
      <c r="H34" s="95">
        <v>1336</v>
      </c>
      <c r="I34" s="95">
        <v>117</v>
      </c>
      <c r="J34" s="95">
        <v>562</v>
      </c>
      <c r="K34" s="95">
        <v>431</v>
      </c>
      <c r="L34" s="95">
        <v>226</v>
      </c>
      <c r="M34" s="95">
        <v>1122</v>
      </c>
      <c r="N34" s="95">
        <v>321</v>
      </c>
      <c r="O34" s="95">
        <v>60</v>
      </c>
      <c r="P34" s="95">
        <v>1060</v>
      </c>
      <c r="Q34" s="95">
        <v>321</v>
      </c>
      <c r="R34" s="95">
        <v>60</v>
      </c>
      <c r="S34" s="45"/>
      <c r="T34" s="45"/>
      <c r="U34" s="45"/>
      <c r="V34" s="45"/>
      <c r="W34" s="45"/>
      <c r="X34" s="45"/>
      <c r="Y34" s="45"/>
      <c r="Z34" s="163"/>
    </row>
    <row r="35" spans="1:26" s="137" customFormat="1" ht="15" customHeight="1">
      <c r="A35" s="37" t="s">
        <v>636</v>
      </c>
      <c r="B35" s="149">
        <v>1677</v>
      </c>
      <c r="C35" s="95">
        <v>86</v>
      </c>
      <c r="D35" s="95">
        <v>179</v>
      </c>
      <c r="E35" s="95">
        <v>710</v>
      </c>
      <c r="F35" s="95">
        <v>470</v>
      </c>
      <c r="G35" s="95">
        <v>230</v>
      </c>
      <c r="H35" s="95">
        <v>1589</v>
      </c>
      <c r="I35" s="95">
        <v>179</v>
      </c>
      <c r="J35" s="95">
        <v>710</v>
      </c>
      <c r="K35" s="95">
        <v>470</v>
      </c>
      <c r="L35" s="95">
        <v>230</v>
      </c>
      <c r="M35" s="95">
        <v>1278</v>
      </c>
      <c r="N35" s="95">
        <v>252</v>
      </c>
      <c r="O35" s="95">
        <v>49</v>
      </c>
      <c r="P35" s="95">
        <v>1190</v>
      </c>
      <c r="Q35" s="95">
        <v>252</v>
      </c>
      <c r="R35" s="95">
        <v>49</v>
      </c>
      <c r="S35" s="45"/>
      <c r="T35" s="45"/>
      <c r="U35" s="45"/>
      <c r="V35" s="45"/>
      <c r="W35" s="45"/>
      <c r="X35" s="45"/>
      <c r="Y35" s="45"/>
      <c r="Z35" s="163"/>
    </row>
    <row r="36" spans="1:26" s="137" customFormat="1" ht="15" customHeight="1">
      <c r="A36" s="37" t="s">
        <v>637</v>
      </c>
      <c r="B36" s="149">
        <v>1784</v>
      </c>
      <c r="C36" s="95">
        <v>147</v>
      </c>
      <c r="D36" s="95">
        <v>213</v>
      </c>
      <c r="E36" s="95">
        <v>767</v>
      </c>
      <c r="F36" s="95">
        <v>440</v>
      </c>
      <c r="G36" s="95">
        <v>215</v>
      </c>
      <c r="H36" s="95">
        <v>1634</v>
      </c>
      <c r="I36" s="95">
        <v>213</v>
      </c>
      <c r="J36" s="95">
        <v>767</v>
      </c>
      <c r="K36" s="95">
        <v>440</v>
      </c>
      <c r="L36" s="95">
        <v>214</v>
      </c>
      <c r="M36" s="95">
        <v>1498</v>
      </c>
      <c r="N36" s="95">
        <v>297</v>
      </c>
      <c r="O36" s="95">
        <v>72</v>
      </c>
      <c r="P36" s="95">
        <v>1349</v>
      </c>
      <c r="Q36" s="95">
        <v>297</v>
      </c>
      <c r="R36" s="95">
        <v>72</v>
      </c>
      <c r="S36" s="45"/>
      <c r="T36" s="45"/>
      <c r="U36" s="45"/>
      <c r="V36" s="45"/>
      <c r="W36" s="45"/>
      <c r="X36" s="45"/>
      <c r="Y36" s="45"/>
      <c r="Z36" s="163"/>
    </row>
    <row r="37" spans="1:26" s="137" customFormat="1" ht="15" customHeight="1">
      <c r="A37" s="37" t="s">
        <v>638</v>
      </c>
      <c r="B37" s="149">
        <v>1362</v>
      </c>
      <c r="C37" s="95">
        <v>334</v>
      </c>
      <c r="D37" s="95">
        <v>313</v>
      </c>
      <c r="E37" s="95">
        <v>452</v>
      </c>
      <c r="F37" s="95">
        <v>175</v>
      </c>
      <c r="G37" s="95">
        <v>85</v>
      </c>
      <c r="H37" s="95">
        <v>1025</v>
      </c>
      <c r="I37" s="95">
        <v>313</v>
      </c>
      <c r="J37" s="95">
        <v>452</v>
      </c>
      <c r="K37" s="95">
        <v>175</v>
      </c>
      <c r="L37" s="95">
        <v>85</v>
      </c>
      <c r="M37" s="95">
        <v>1298</v>
      </c>
      <c r="N37" s="95">
        <v>148</v>
      </c>
      <c r="O37" s="95">
        <v>48</v>
      </c>
      <c r="P37" s="95">
        <v>961</v>
      </c>
      <c r="Q37" s="95">
        <v>148</v>
      </c>
      <c r="R37" s="95">
        <v>48</v>
      </c>
      <c r="S37" s="45"/>
      <c r="T37" s="45"/>
      <c r="U37" s="45"/>
      <c r="V37" s="45"/>
      <c r="W37" s="45"/>
      <c r="X37" s="45"/>
      <c r="Y37" s="45"/>
      <c r="Z37" s="163"/>
    </row>
    <row r="38" spans="1:26" s="137" customFormat="1" ht="15" customHeight="1">
      <c r="A38" s="37" t="s">
        <v>639</v>
      </c>
      <c r="B38" s="149">
        <v>1213</v>
      </c>
      <c r="C38" s="95">
        <v>419</v>
      </c>
      <c r="D38" s="95">
        <v>426</v>
      </c>
      <c r="E38" s="95">
        <v>273</v>
      </c>
      <c r="F38" s="95">
        <v>65</v>
      </c>
      <c r="G38" s="95">
        <v>29</v>
      </c>
      <c r="H38" s="95">
        <v>793</v>
      </c>
      <c r="I38" s="95">
        <v>426</v>
      </c>
      <c r="J38" s="95">
        <v>273</v>
      </c>
      <c r="K38" s="95">
        <v>65</v>
      </c>
      <c r="L38" s="95">
        <v>29</v>
      </c>
      <c r="M38" s="95">
        <v>1190</v>
      </c>
      <c r="N38" s="95">
        <v>51</v>
      </c>
      <c r="O38" s="95">
        <v>20</v>
      </c>
      <c r="P38" s="95">
        <v>770</v>
      </c>
      <c r="Q38" s="95">
        <v>51</v>
      </c>
      <c r="R38" s="95">
        <v>20</v>
      </c>
      <c r="S38" s="45"/>
      <c r="T38" s="45"/>
      <c r="U38" s="45"/>
      <c r="V38" s="45"/>
      <c r="W38" s="45"/>
      <c r="X38" s="45"/>
      <c r="Y38" s="45"/>
      <c r="Z38" s="163"/>
    </row>
    <row r="39" spans="1:26" s="137" customFormat="1" ht="15" customHeight="1">
      <c r="A39" s="37" t="s">
        <v>640</v>
      </c>
      <c r="B39" s="149">
        <v>1346</v>
      </c>
      <c r="C39" s="95">
        <v>576</v>
      </c>
      <c r="D39" s="95">
        <v>554</v>
      </c>
      <c r="E39" s="95">
        <v>178</v>
      </c>
      <c r="F39" s="95">
        <v>27</v>
      </c>
      <c r="G39" s="95">
        <v>6</v>
      </c>
      <c r="H39" s="95">
        <v>765</v>
      </c>
      <c r="I39" s="95">
        <v>554</v>
      </c>
      <c r="J39" s="95">
        <v>178</v>
      </c>
      <c r="K39" s="95">
        <v>27</v>
      </c>
      <c r="L39" s="95">
        <v>6</v>
      </c>
      <c r="M39" s="95">
        <v>1340</v>
      </c>
      <c r="N39" s="95">
        <v>21</v>
      </c>
      <c r="O39" s="95">
        <v>6</v>
      </c>
      <c r="P39" s="95">
        <v>759</v>
      </c>
      <c r="Q39" s="95">
        <v>21</v>
      </c>
      <c r="R39" s="95">
        <v>6</v>
      </c>
      <c r="S39" s="45"/>
      <c r="T39" s="45"/>
      <c r="U39" s="45"/>
      <c r="V39" s="45"/>
      <c r="W39" s="45"/>
      <c r="X39" s="45"/>
      <c r="Y39" s="45"/>
      <c r="Z39" s="163"/>
    </row>
    <row r="40" spans="1:26" s="137" customFormat="1" ht="15" customHeight="1">
      <c r="A40" s="37" t="s">
        <v>641</v>
      </c>
      <c r="B40" s="149">
        <v>1204</v>
      </c>
      <c r="C40" s="95">
        <v>632</v>
      </c>
      <c r="D40" s="95">
        <v>473</v>
      </c>
      <c r="E40" s="95">
        <v>80</v>
      </c>
      <c r="F40" s="95">
        <v>6</v>
      </c>
      <c r="G40" s="95">
        <v>5</v>
      </c>
      <c r="H40" s="95">
        <v>564</v>
      </c>
      <c r="I40" s="95">
        <v>473</v>
      </c>
      <c r="J40" s="95">
        <v>80</v>
      </c>
      <c r="K40" s="95">
        <v>6</v>
      </c>
      <c r="L40" s="95">
        <v>5</v>
      </c>
      <c r="M40" s="95">
        <v>1205</v>
      </c>
      <c r="N40" s="95">
        <v>11</v>
      </c>
      <c r="O40" s="95">
        <v>1</v>
      </c>
      <c r="P40" s="95">
        <v>565</v>
      </c>
      <c r="Q40" s="95">
        <v>11</v>
      </c>
      <c r="R40" s="95">
        <v>1</v>
      </c>
      <c r="S40" s="45"/>
      <c r="T40" s="45"/>
      <c r="U40" s="45"/>
      <c r="V40" s="45"/>
      <c r="W40" s="45"/>
      <c r="X40" s="45"/>
      <c r="Y40" s="45"/>
      <c r="Z40" s="163"/>
    </row>
    <row r="41" spans="1:26" s="137" customFormat="1" ht="15" customHeight="1">
      <c r="A41" s="37" t="s">
        <v>642</v>
      </c>
      <c r="B41" s="149">
        <v>654</v>
      </c>
      <c r="C41" s="95">
        <v>419</v>
      </c>
      <c r="D41" s="95">
        <v>210</v>
      </c>
      <c r="E41" s="95">
        <v>21</v>
      </c>
      <c r="F41" s="95">
        <v>2</v>
      </c>
      <c r="G41" s="172" t="s">
        <v>499</v>
      </c>
      <c r="H41" s="95">
        <v>232</v>
      </c>
      <c r="I41" s="95">
        <v>210</v>
      </c>
      <c r="J41" s="95">
        <v>20</v>
      </c>
      <c r="K41" s="95">
        <v>2</v>
      </c>
      <c r="L41" s="172" t="s">
        <v>499</v>
      </c>
      <c r="M41" s="95">
        <v>654</v>
      </c>
      <c r="N41" s="95">
        <v>2</v>
      </c>
      <c r="O41" s="172" t="s">
        <v>499</v>
      </c>
      <c r="P41" s="95">
        <v>232</v>
      </c>
      <c r="Q41" s="95">
        <v>2</v>
      </c>
      <c r="R41" s="172" t="s">
        <v>499</v>
      </c>
      <c r="S41" s="45"/>
      <c r="T41" s="45"/>
      <c r="U41" s="45"/>
      <c r="V41" s="45"/>
      <c r="W41" s="45"/>
      <c r="X41" s="45"/>
      <c r="Y41" s="45"/>
      <c r="Z41" s="163"/>
    </row>
    <row r="42" spans="1:26" s="137" customFormat="1" ht="15" customHeight="1">
      <c r="A42" s="94" t="s">
        <v>643</v>
      </c>
      <c r="B42" s="149">
        <v>401</v>
      </c>
      <c r="C42" s="95">
        <v>341</v>
      </c>
      <c r="D42" s="95">
        <v>58</v>
      </c>
      <c r="E42" s="95">
        <v>2</v>
      </c>
      <c r="F42" s="172" t="s">
        <v>499</v>
      </c>
      <c r="G42" s="172" t="s">
        <v>499</v>
      </c>
      <c r="H42" s="95">
        <v>60</v>
      </c>
      <c r="I42" s="95">
        <v>58</v>
      </c>
      <c r="J42" s="95">
        <v>2</v>
      </c>
      <c r="K42" s="172" t="s">
        <v>499</v>
      </c>
      <c r="L42" s="172" t="s">
        <v>499</v>
      </c>
      <c r="M42" s="95">
        <v>402</v>
      </c>
      <c r="N42" s="95">
        <v>1</v>
      </c>
      <c r="O42" s="172" t="s">
        <v>499</v>
      </c>
      <c r="P42" s="95">
        <v>61</v>
      </c>
      <c r="Q42" s="95">
        <v>1</v>
      </c>
      <c r="R42" s="172" t="s">
        <v>499</v>
      </c>
      <c r="S42" s="45"/>
      <c r="T42" s="45"/>
      <c r="U42" s="45"/>
      <c r="V42" s="45"/>
      <c r="W42" s="45"/>
      <c r="X42" s="45"/>
      <c r="Y42" s="45"/>
      <c r="Z42" s="163"/>
    </row>
    <row r="43" spans="1:26" s="137" customFormat="1" ht="9.75" customHeight="1">
      <c r="A43" s="80"/>
      <c r="B43" s="149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45"/>
      <c r="T43" s="45"/>
      <c r="U43" s="45"/>
      <c r="V43" s="45"/>
      <c r="W43" s="45"/>
      <c r="X43" s="45"/>
      <c r="Y43" s="45"/>
      <c r="Z43" s="163"/>
    </row>
    <row r="44" spans="1:26" s="137" customFormat="1" ht="15" customHeight="1">
      <c r="A44" s="9" t="s">
        <v>116</v>
      </c>
      <c r="B44" s="149">
        <v>23896</v>
      </c>
      <c r="C44" s="95">
        <v>10417</v>
      </c>
      <c r="D44" s="95">
        <v>2423</v>
      </c>
      <c r="E44" s="95">
        <v>8896</v>
      </c>
      <c r="F44" s="95">
        <v>1619</v>
      </c>
      <c r="G44" s="95">
        <v>500</v>
      </c>
      <c r="H44" s="95">
        <v>10389</v>
      </c>
      <c r="I44" s="95">
        <v>2423</v>
      </c>
      <c r="J44" s="95">
        <v>6341</v>
      </c>
      <c r="K44" s="95">
        <v>1317</v>
      </c>
      <c r="L44" s="95">
        <v>308</v>
      </c>
      <c r="M44" s="95">
        <v>23225</v>
      </c>
      <c r="N44" s="95">
        <v>1335</v>
      </c>
      <c r="O44" s="95">
        <v>113</v>
      </c>
      <c r="P44" s="95">
        <v>9964</v>
      </c>
      <c r="Q44" s="95">
        <v>1089</v>
      </c>
      <c r="R44" s="95">
        <v>111</v>
      </c>
      <c r="S44" s="45"/>
      <c r="T44" s="45"/>
      <c r="U44" s="45"/>
      <c r="V44" s="45"/>
      <c r="W44" s="45"/>
      <c r="X44" s="45"/>
      <c r="Y44" s="45"/>
      <c r="Z44" s="163"/>
    </row>
    <row r="45" spans="1:26" s="137" customFormat="1" ht="15" customHeight="1">
      <c r="A45" s="91" t="s">
        <v>628</v>
      </c>
      <c r="B45" s="149">
        <v>3010</v>
      </c>
      <c r="C45" s="95">
        <v>1203</v>
      </c>
      <c r="D45" s="172" t="s">
        <v>499</v>
      </c>
      <c r="E45" s="95">
        <v>1799</v>
      </c>
      <c r="F45" s="95">
        <v>5</v>
      </c>
      <c r="G45" s="95">
        <v>3</v>
      </c>
      <c r="H45" s="172" t="s">
        <v>499</v>
      </c>
      <c r="I45" s="172" t="s">
        <v>499</v>
      </c>
      <c r="J45" s="172" t="s">
        <v>499</v>
      </c>
      <c r="K45" s="172" t="s">
        <v>499</v>
      </c>
      <c r="L45" s="172" t="s">
        <v>499</v>
      </c>
      <c r="M45" s="95">
        <v>3005</v>
      </c>
      <c r="N45" s="172">
        <v>1</v>
      </c>
      <c r="O45" s="95">
        <v>2</v>
      </c>
      <c r="P45" s="172" t="s">
        <v>499</v>
      </c>
      <c r="Q45" s="172" t="s">
        <v>499</v>
      </c>
      <c r="R45" s="172" t="s">
        <v>499</v>
      </c>
      <c r="S45" s="45"/>
      <c r="T45" s="45"/>
      <c r="U45" s="45"/>
      <c r="V45" s="45"/>
      <c r="W45" s="45"/>
      <c r="X45" s="45"/>
      <c r="Y45" s="45"/>
      <c r="Z45" s="163"/>
    </row>
    <row r="46" spans="1:26" s="137" customFormat="1" ht="15" customHeight="1">
      <c r="A46" s="37" t="s">
        <v>629</v>
      </c>
      <c r="B46" s="149">
        <v>1291</v>
      </c>
      <c r="C46" s="95">
        <v>46</v>
      </c>
      <c r="D46" s="172">
        <v>5</v>
      </c>
      <c r="E46" s="95">
        <v>864</v>
      </c>
      <c r="F46" s="95">
        <v>254</v>
      </c>
      <c r="G46" s="95">
        <v>116</v>
      </c>
      <c r="H46" s="95">
        <v>170</v>
      </c>
      <c r="I46" s="95">
        <v>5</v>
      </c>
      <c r="J46" s="95">
        <v>123</v>
      </c>
      <c r="K46" s="95">
        <v>34</v>
      </c>
      <c r="L46" s="95">
        <v>8</v>
      </c>
      <c r="M46" s="95">
        <v>1179</v>
      </c>
      <c r="N46" s="95">
        <v>255</v>
      </c>
      <c r="O46" s="95">
        <v>3</v>
      </c>
      <c r="P46" s="95">
        <v>146</v>
      </c>
      <c r="Q46" s="95">
        <v>15</v>
      </c>
      <c r="R46" s="95">
        <v>3</v>
      </c>
      <c r="S46" s="45"/>
      <c r="T46" s="45"/>
      <c r="U46" s="45"/>
      <c r="V46" s="45"/>
      <c r="W46" s="45"/>
      <c r="X46" s="45"/>
      <c r="Y46" s="45"/>
      <c r="Z46" s="163"/>
    </row>
    <row r="47" spans="1:26" s="137" customFormat="1" ht="15" customHeight="1">
      <c r="A47" s="37" t="s">
        <v>630</v>
      </c>
      <c r="B47" s="149">
        <v>1089</v>
      </c>
      <c r="C47" s="95">
        <v>172</v>
      </c>
      <c r="D47" s="95">
        <v>11</v>
      </c>
      <c r="E47" s="95">
        <v>478</v>
      </c>
      <c r="F47" s="95">
        <v>282</v>
      </c>
      <c r="G47" s="95">
        <v>145</v>
      </c>
      <c r="H47" s="95">
        <v>758</v>
      </c>
      <c r="I47" s="95">
        <v>11</v>
      </c>
      <c r="J47" s="95">
        <v>466</v>
      </c>
      <c r="K47" s="95">
        <v>209</v>
      </c>
      <c r="L47" s="95">
        <v>72</v>
      </c>
      <c r="M47" s="95">
        <v>814</v>
      </c>
      <c r="N47" s="95">
        <v>145</v>
      </c>
      <c r="O47" s="95">
        <v>7</v>
      </c>
      <c r="P47" s="95">
        <v>624</v>
      </c>
      <c r="Q47" s="95">
        <v>140</v>
      </c>
      <c r="R47" s="95">
        <v>7</v>
      </c>
      <c r="S47" s="45"/>
      <c r="T47" s="45"/>
      <c r="U47" s="45"/>
      <c r="V47" s="45"/>
      <c r="W47" s="45"/>
      <c r="X47" s="45"/>
      <c r="Y47" s="45"/>
      <c r="Z47" s="163"/>
    </row>
    <row r="48" spans="1:26" s="137" customFormat="1" ht="15" customHeight="1">
      <c r="A48" s="37" t="s">
        <v>631</v>
      </c>
      <c r="B48" s="149">
        <v>1154</v>
      </c>
      <c r="C48" s="95">
        <v>318</v>
      </c>
      <c r="D48" s="95">
        <v>29</v>
      </c>
      <c r="E48" s="95">
        <v>536</v>
      </c>
      <c r="F48" s="95">
        <v>208</v>
      </c>
      <c r="G48" s="95">
        <v>60</v>
      </c>
      <c r="H48" s="95">
        <v>824</v>
      </c>
      <c r="I48" s="95">
        <v>29</v>
      </c>
      <c r="J48" s="95">
        <v>535</v>
      </c>
      <c r="K48" s="95">
        <v>205</v>
      </c>
      <c r="L48" s="95">
        <v>55</v>
      </c>
      <c r="M48" s="95">
        <v>1052</v>
      </c>
      <c r="N48" s="95">
        <v>152</v>
      </c>
      <c r="O48" s="95">
        <v>14</v>
      </c>
      <c r="P48" s="95">
        <v>730</v>
      </c>
      <c r="Q48" s="95">
        <v>152</v>
      </c>
      <c r="R48" s="95">
        <v>14</v>
      </c>
      <c r="S48" s="45"/>
      <c r="T48" s="45"/>
      <c r="U48" s="45"/>
      <c r="V48" s="45"/>
      <c r="W48" s="45"/>
      <c r="X48" s="45"/>
      <c r="Y48" s="45"/>
      <c r="Z48" s="163"/>
    </row>
    <row r="49" spans="1:26" s="137" customFormat="1" ht="15" customHeight="1">
      <c r="A49" s="37" t="s">
        <v>632</v>
      </c>
      <c r="B49" s="149">
        <v>1284</v>
      </c>
      <c r="C49" s="95">
        <v>492</v>
      </c>
      <c r="D49" s="95">
        <v>47</v>
      </c>
      <c r="E49" s="95">
        <v>523</v>
      </c>
      <c r="F49" s="95">
        <v>162</v>
      </c>
      <c r="G49" s="95">
        <v>59</v>
      </c>
      <c r="H49" s="95">
        <v>789</v>
      </c>
      <c r="I49" s="95">
        <v>47</v>
      </c>
      <c r="J49" s="95">
        <v>523</v>
      </c>
      <c r="K49" s="95">
        <v>161</v>
      </c>
      <c r="L49" s="95">
        <v>58</v>
      </c>
      <c r="M49" s="95">
        <v>1205</v>
      </c>
      <c r="N49" s="95">
        <v>131</v>
      </c>
      <c r="O49" s="95">
        <v>11</v>
      </c>
      <c r="P49" s="95">
        <v>712</v>
      </c>
      <c r="Q49" s="95">
        <v>131</v>
      </c>
      <c r="R49" s="95">
        <v>11</v>
      </c>
      <c r="S49" s="45"/>
      <c r="T49" s="45"/>
      <c r="U49" s="45"/>
      <c r="V49" s="45"/>
      <c r="W49" s="45"/>
      <c r="X49" s="45"/>
      <c r="Y49" s="45"/>
      <c r="Z49" s="163"/>
    </row>
    <row r="50" spans="1:26" s="137" customFormat="1" ht="15" customHeight="1">
      <c r="A50" s="37" t="s">
        <v>633</v>
      </c>
      <c r="B50" s="149">
        <v>1214</v>
      </c>
      <c r="C50" s="95">
        <v>421</v>
      </c>
      <c r="D50" s="95">
        <v>63</v>
      </c>
      <c r="E50" s="95">
        <v>581</v>
      </c>
      <c r="F50" s="95">
        <v>121</v>
      </c>
      <c r="G50" s="95">
        <v>27</v>
      </c>
      <c r="H50" s="95">
        <v>792</v>
      </c>
      <c r="I50" s="95">
        <v>63</v>
      </c>
      <c r="J50" s="95">
        <v>581</v>
      </c>
      <c r="K50" s="95">
        <v>121</v>
      </c>
      <c r="L50" s="95">
        <v>27</v>
      </c>
      <c r="M50" s="95">
        <v>1210</v>
      </c>
      <c r="N50" s="95">
        <v>132</v>
      </c>
      <c r="O50" s="95">
        <v>12</v>
      </c>
      <c r="P50" s="95">
        <v>788</v>
      </c>
      <c r="Q50" s="95">
        <v>132</v>
      </c>
      <c r="R50" s="95">
        <v>12</v>
      </c>
      <c r="S50" s="45"/>
      <c r="T50" s="45"/>
      <c r="U50" s="45"/>
      <c r="V50" s="45"/>
      <c r="W50" s="45"/>
      <c r="X50" s="45"/>
      <c r="Y50" s="45"/>
      <c r="Z50" s="163"/>
    </row>
    <row r="51" spans="1:26" s="137" customFormat="1" ht="15" customHeight="1">
      <c r="A51" s="37" t="s">
        <v>634</v>
      </c>
      <c r="B51" s="149">
        <v>1390</v>
      </c>
      <c r="C51" s="95">
        <v>351</v>
      </c>
      <c r="D51" s="95">
        <v>84</v>
      </c>
      <c r="E51" s="95">
        <v>799</v>
      </c>
      <c r="F51" s="95">
        <v>130</v>
      </c>
      <c r="G51" s="95">
        <v>25</v>
      </c>
      <c r="H51" s="95">
        <v>1037</v>
      </c>
      <c r="I51" s="95">
        <v>84</v>
      </c>
      <c r="J51" s="95">
        <v>798</v>
      </c>
      <c r="K51" s="95">
        <v>130</v>
      </c>
      <c r="L51" s="95">
        <v>25</v>
      </c>
      <c r="M51" s="95">
        <v>1382</v>
      </c>
      <c r="N51" s="95">
        <v>133</v>
      </c>
      <c r="O51" s="95">
        <v>14</v>
      </c>
      <c r="P51" s="95">
        <v>1029</v>
      </c>
      <c r="Q51" s="95">
        <v>133</v>
      </c>
      <c r="R51" s="95">
        <v>14</v>
      </c>
      <c r="S51" s="45"/>
      <c r="T51" s="45"/>
      <c r="U51" s="45"/>
      <c r="V51" s="45"/>
      <c r="W51" s="45"/>
      <c r="X51" s="45"/>
      <c r="Y51" s="45"/>
      <c r="Z51" s="163"/>
    </row>
    <row r="52" spans="1:26" s="137" customFormat="1" ht="15" customHeight="1">
      <c r="A52" s="139" t="s">
        <v>635</v>
      </c>
      <c r="B52" s="149">
        <v>1465</v>
      </c>
      <c r="C52" s="95">
        <v>305</v>
      </c>
      <c r="D52" s="95">
        <v>117</v>
      </c>
      <c r="E52" s="95">
        <v>896</v>
      </c>
      <c r="F52" s="95">
        <v>133</v>
      </c>
      <c r="G52" s="95">
        <v>13</v>
      </c>
      <c r="H52" s="95">
        <v>1157</v>
      </c>
      <c r="I52" s="95">
        <v>117</v>
      </c>
      <c r="J52" s="95">
        <v>896</v>
      </c>
      <c r="K52" s="95">
        <v>133</v>
      </c>
      <c r="L52" s="95">
        <v>11</v>
      </c>
      <c r="M52" s="95">
        <v>1489</v>
      </c>
      <c r="N52" s="95">
        <v>165</v>
      </c>
      <c r="O52" s="95">
        <v>5</v>
      </c>
      <c r="P52" s="95">
        <v>1183</v>
      </c>
      <c r="Q52" s="95">
        <v>165</v>
      </c>
      <c r="R52" s="95">
        <v>5</v>
      </c>
      <c r="S52" s="45"/>
      <c r="T52" s="45"/>
      <c r="U52" s="45"/>
      <c r="V52" s="45"/>
      <c r="W52" s="45"/>
      <c r="X52" s="45"/>
      <c r="Y52" s="45"/>
      <c r="Z52" s="163"/>
    </row>
    <row r="53" spans="1:26" s="137" customFormat="1" ht="15" customHeight="1">
      <c r="A53" s="139" t="s">
        <v>636</v>
      </c>
      <c r="B53" s="149">
        <v>1606</v>
      </c>
      <c r="C53" s="95">
        <v>403</v>
      </c>
      <c r="D53" s="95">
        <v>137</v>
      </c>
      <c r="E53" s="95">
        <v>915</v>
      </c>
      <c r="F53" s="95">
        <v>136</v>
      </c>
      <c r="G53" s="95">
        <v>14</v>
      </c>
      <c r="H53" s="95">
        <v>1202</v>
      </c>
      <c r="I53" s="95">
        <v>137</v>
      </c>
      <c r="J53" s="95">
        <v>915</v>
      </c>
      <c r="K53" s="95">
        <v>136</v>
      </c>
      <c r="L53" s="95">
        <v>14</v>
      </c>
      <c r="M53" s="95">
        <v>1592</v>
      </c>
      <c r="N53" s="95">
        <v>118</v>
      </c>
      <c r="O53" s="95">
        <v>18</v>
      </c>
      <c r="P53" s="95">
        <v>1188</v>
      </c>
      <c r="Q53" s="95">
        <v>118</v>
      </c>
      <c r="R53" s="95">
        <v>18</v>
      </c>
      <c r="S53" s="45"/>
      <c r="T53" s="45"/>
      <c r="U53" s="45"/>
      <c r="V53" s="45"/>
      <c r="W53" s="45"/>
      <c r="X53" s="45"/>
      <c r="Y53" s="45"/>
      <c r="Z53" s="163"/>
    </row>
    <row r="54" spans="1:26" s="137" customFormat="1" ht="15" customHeight="1">
      <c r="A54" s="139" t="s">
        <v>637</v>
      </c>
      <c r="B54" s="149">
        <v>1761</v>
      </c>
      <c r="C54" s="95">
        <v>596</v>
      </c>
      <c r="D54" s="95">
        <v>222</v>
      </c>
      <c r="E54" s="95">
        <v>809</v>
      </c>
      <c r="F54" s="95">
        <v>110</v>
      </c>
      <c r="G54" s="95">
        <v>22</v>
      </c>
      <c r="H54" s="95">
        <v>1163</v>
      </c>
      <c r="I54" s="95">
        <v>222</v>
      </c>
      <c r="J54" s="95">
        <v>809</v>
      </c>
      <c r="K54" s="95">
        <v>110</v>
      </c>
      <c r="L54" s="95">
        <v>22</v>
      </c>
      <c r="M54" s="95">
        <v>1719</v>
      </c>
      <c r="N54" s="95">
        <v>77</v>
      </c>
      <c r="O54" s="95">
        <v>13</v>
      </c>
      <c r="P54" s="95">
        <v>1121</v>
      </c>
      <c r="Q54" s="95">
        <v>77</v>
      </c>
      <c r="R54" s="95">
        <v>13</v>
      </c>
      <c r="S54" s="45"/>
      <c r="T54" s="45"/>
      <c r="U54" s="45"/>
      <c r="V54" s="45"/>
      <c r="W54" s="45"/>
      <c r="X54" s="45"/>
      <c r="Y54" s="45"/>
      <c r="Z54" s="163"/>
    </row>
    <row r="55" spans="1:26" s="137" customFormat="1" ht="15" customHeight="1">
      <c r="A55" s="139" t="s">
        <v>638</v>
      </c>
      <c r="B55" s="149">
        <v>1476</v>
      </c>
      <c r="C55" s="95">
        <v>706</v>
      </c>
      <c r="D55" s="95">
        <v>328</v>
      </c>
      <c r="E55" s="95">
        <v>378</v>
      </c>
      <c r="F55" s="95">
        <v>52</v>
      </c>
      <c r="G55" s="95">
        <v>10</v>
      </c>
      <c r="H55" s="95">
        <v>768</v>
      </c>
      <c r="I55" s="95">
        <v>328</v>
      </c>
      <c r="J55" s="95">
        <v>378</v>
      </c>
      <c r="K55" s="95">
        <v>52</v>
      </c>
      <c r="L55" s="95">
        <v>10</v>
      </c>
      <c r="M55" s="95">
        <v>1437</v>
      </c>
      <c r="N55" s="95">
        <v>18</v>
      </c>
      <c r="O55" s="95">
        <v>5</v>
      </c>
      <c r="P55" s="95">
        <v>729</v>
      </c>
      <c r="Q55" s="95">
        <v>18</v>
      </c>
      <c r="R55" s="95">
        <v>5</v>
      </c>
      <c r="S55" s="45"/>
      <c r="T55" s="45"/>
      <c r="U55" s="45"/>
      <c r="V55" s="45"/>
      <c r="W55" s="45"/>
      <c r="X55" s="45"/>
      <c r="Y55" s="45"/>
      <c r="Z55" s="163"/>
    </row>
    <row r="56" spans="1:26" s="137" customFormat="1" ht="15" customHeight="1">
      <c r="A56" s="139" t="s">
        <v>639</v>
      </c>
      <c r="B56" s="149">
        <v>1532</v>
      </c>
      <c r="C56" s="95">
        <v>919</v>
      </c>
      <c r="D56" s="95">
        <v>415</v>
      </c>
      <c r="E56" s="95">
        <v>173</v>
      </c>
      <c r="F56" s="95">
        <v>19</v>
      </c>
      <c r="G56" s="95">
        <v>3</v>
      </c>
      <c r="H56" s="95">
        <v>610</v>
      </c>
      <c r="I56" s="95">
        <v>415</v>
      </c>
      <c r="J56" s="95">
        <v>173</v>
      </c>
      <c r="K56" s="95">
        <v>19</v>
      </c>
      <c r="L56" s="95">
        <v>3</v>
      </c>
      <c r="M56" s="95">
        <v>1522</v>
      </c>
      <c r="N56" s="95">
        <v>7</v>
      </c>
      <c r="O56" s="172">
        <v>5</v>
      </c>
      <c r="P56" s="95">
        <v>600</v>
      </c>
      <c r="Q56" s="95">
        <v>7</v>
      </c>
      <c r="R56" s="172">
        <v>5</v>
      </c>
      <c r="S56" s="45"/>
      <c r="T56" s="45"/>
      <c r="U56" s="45"/>
      <c r="V56" s="45"/>
      <c r="W56" s="45"/>
      <c r="X56" s="45"/>
      <c r="Y56" s="45"/>
      <c r="Z56" s="163"/>
    </row>
    <row r="57" spans="1:26" s="137" customFormat="1" ht="15" customHeight="1">
      <c r="A57" s="139" t="s">
        <v>640</v>
      </c>
      <c r="B57" s="149">
        <v>1623</v>
      </c>
      <c r="C57" s="95">
        <v>1084</v>
      </c>
      <c r="D57" s="95">
        <v>445</v>
      </c>
      <c r="E57" s="95">
        <v>81</v>
      </c>
      <c r="F57" s="95">
        <v>5</v>
      </c>
      <c r="G57" s="95">
        <v>2</v>
      </c>
      <c r="H57" s="95">
        <v>533</v>
      </c>
      <c r="I57" s="95">
        <v>445</v>
      </c>
      <c r="J57" s="95">
        <v>81</v>
      </c>
      <c r="K57" s="95">
        <v>5</v>
      </c>
      <c r="L57" s="95">
        <v>2</v>
      </c>
      <c r="M57" s="95">
        <v>1619</v>
      </c>
      <c r="N57" s="95">
        <v>1</v>
      </c>
      <c r="O57" s="95">
        <v>2</v>
      </c>
      <c r="P57" s="95">
        <v>529</v>
      </c>
      <c r="Q57" s="95">
        <v>1</v>
      </c>
      <c r="R57" s="95">
        <v>2</v>
      </c>
      <c r="S57" s="45"/>
      <c r="T57" s="45"/>
      <c r="U57" s="45"/>
      <c r="V57" s="45"/>
      <c r="W57" s="45"/>
      <c r="X57" s="45"/>
      <c r="Y57" s="45"/>
      <c r="Z57" s="163"/>
    </row>
    <row r="58" spans="1:26" s="137" customFormat="1" ht="15" customHeight="1">
      <c r="A58" s="139" t="s">
        <v>641</v>
      </c>
      <c r="B58" s="149">
        <v>1582</v>
      </c>
      <c r="C58" s="95">
        <v>1196</v>
      </c>
      <c r="D58" s="95">
        <v>332</v>
      </c>
      <c r="E58" s="95">
        <v>47</v>
      </c>
      <c r="F58" s="95">
        <v>2</v>
      </c>
      <c r="G58" s="95">
        <v>1</v>
      </c>
      <c r="H58" s="95">
        <v>381</v>
      </c>
      <c r="I58" s="95">
        <v>332</v>
      </c>
      <c r="J58" s="95">
        <v>46</v>
      </c>
      <c r="K58" s="95">
        <v>2</v>
      </c>
      <c r="L58" s="95">
        <v>1</v>
      </c>
      <c r="M58" s="95">
        <v>1580</v>
      </c>
      <c r="N58" s="172" t="s">
        <v>499</v>
      </c>
      <c r="O58" s="172">
        <v>1</v>
      </c>
      <c r="P58" s="95">
        <v>379</v>
      </c>
      <c r="Q58" s="172" t="s">
        <v>499</v>
      </c>
      <c r="R58" s="172">
        <v>1</v>
      </c>
      <c r="S58" s="45"/>
      <c r="T58" s="45"/>
      <c r="U58" s="45"/>
      <c r="V58" s="45"/>
      <c r="W58" s="45"/>
      <c r="X58" s="45"/>
      <c r="Y58" s="45"/>
      <c r="Z58" s="163"/>
    </row>
    <row r="59" spans="1:26" s="137" customFormat="1" ht="15" customHeight="1">
      <c r="A59" s="139" t="s">
        <v>642</v>
      </c>
      <c r="B59" s="149">
        <v>1181</v>
      </c>
      <c r="C59" s="95">
        <v>1024</v>
      </c>
      <c r="D59" s="95">
        <v>141</v>
      </c>
      <c r="E59" s="95">
        <v>13</v>
      </c>
      <c r="F59" s="172" t="s">
        <v>499</v>
      </c>
      <c r="G59" s="172" t="s">
        <v>499</v>
      </c>
      <c r="H59" s="95">
        <v>154</v>
      </c>
      <c r="I59" s="95">
        <v>141</v>
      </c>
      <c r="J59" s="95">
        <v>13</v>
      </c>
      <c r="K59" s="172" t="s">
        <v>499</v>
      </c>
      <c r="L59" s="172" t="s">
        <v>499</v>
      </c>
      <c r="M59" s="95">
        <v>1182</v>
      </c>
      <c r="N59" s="172" t="s">
        <v>499</v>
      </c>
      <c r="O59" s="172">
        <v>1</v>
      </c>
      <c r="P59" s="95">
        <v>155</v>
      </c>
      <c r="Q59" s="172" t="s">
        <v>499</v>
      </c>
      <c r="R59" s="172">
        <v>1</v>
      </c>
      <c r="S59" s="45"/>
      <c r="T59" s="45"/>
      <c r="U59" s="45"/>
      <c r="V59" s="45"/>
      <c r="W59" s="45"/>
      <c r="X59" s="45"/>
      <c r="Y59" s="45"/>
      <c r="Z59" s="163"/>
    </row>
    <row r="60" spans="1:26" s="137" customFormat="1" ht="15" customHeight="1" thickBot="1">
      <c r="A60" s="390" t="s">
        <v>643</v>
      </c>
      <c r="B60" s="173">
        <v>1238</v>
      </c>
      <c r="C60" s="174">
        <v>1181</v>
      </c>
      <c r="D60" s="174">
        <v>47</v>
      </c>
      <c r="E60" s="174">
        <v>4</v>
      </c>
      <c r="F60" s="175" t="s">
        <v>499</v>
      </c>
      <c r="G60" s="175" t="s">
        <v>499</v>
      </c>
      <c r="H60" s="174">
        <v>51</v>
      </c>
      <c r="I60" s="174">
        <v>47</v>
      </c>
      <c r="J60" s="174">
        <v>4</v>
      </c>
      <c r="K60" s="175" t="s">
        <v>499</v>
      </c>
      <c r="L60" s="175" t="s">
        <v>499</v>
      </c>
      <c r="M60" s="174">
        <v>1238</v>
      </c>
      <c r="N60" s="175" t="s">
        <v>499</v>
      </c>
      <c r="O60" s="175" t="s">
        <v>499</v>
      </c>
      <c r="P60" s="174">
        <v>51</v>
      </c>
      <c r="Q60" s="175" t="s">
        <v>499</v>
      </c>
      <c r="R60" s="175" t="s">
        <v>499</v>
      </c>
      <c r="S60" s="45"/>
      <c r="T60" s="45"/>
      <c r="U60" s="45"/>
      <c r="V60" s="45"/>
      <c r="W60" s="45"/>
      <c r="X60" s="45"/>
      <c r="Y60" s="45"/>
      <c r="Z60" s="163"/>
    </row>
    <row r="61" s="122" customFormat="1" ht="15" customHeight="1">
      <c r="A61" s="126" t="s">
        <v>661</v>
      </c>
    </row>
  </sheetData>
  <mergeCells count="17">
    <mergeCell ref="B6:B7"/>
    <mergeCell ref="M6:M7"/>
    <mergeCell ref="P6:P7"/>
    <mergeCell ref="G6:G7"/>
    <mergeCell ref="F6:F7"/>
    <mergeCell ref="E6:E7"/>
    <mergeCell ref="D6:D7"/>
    <mergeCell ref="M5:O5"/>
    <mergeCell ref="P5:R5"/>
    <mergeCell ref="C6:C7"/>
    <mergeCell ref="H6:H7"/>
    <mergeCell ref="L6:L7"/>
    <mergeCell ref="K6:K7"/>
    <mergeCell ref="J6:J7"/>
    <mergeCell ref="I6:I7"/>
    <mergeCell ref="B5:G5"/>
    <mergeCell ref="H5:L5"/>
  </mergeCells>
  <hyperlinks>
    <hyperlink ref="R2" location="目次!A1" tooltip="メニューへ戻ります。" display="戻る"/>
    <hyperlink ref="L2" location="目次!A1" tooltip="メニューへ戻ります。" display="戻る"/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60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7.625" defaultRowHeight="15" customHeight="1"/>
  <cols>
    <col min="1" max="1" width="8.625" style="66" customWidth="1"/>
    <col min="2" max="2" width="12.625" style="66" customWidth="1"/>
    <col min="3" max="5" width="10.625" style="66" customWidth="1"/>
    <col min="6" max="6" width="8.625" style="66" customWidth="1"/>
    <col min="7" max="7" width="12.625" style="66" customWidth="1"/>
    <col min="8" max="10" width="10.625" style="66" customWidth="1"/>
    <col min="11" max="11" width="6.625" style="66" customWidth="1"/>
    <col min="12" max="16384" width="7.625" style="66" customWidth="1"/>
  </cols>
  <sheetData>
    <row r="1" spans="1:9" s="135" customFormat="1" ht="15" customHeight="1">
      <c r="A1" s="99" t="s">
        <v>34</v>
      </c>
      <c r="B1" s="99"/>
      <c r="C1" s="99"/>
      <c r="D1" s="99"/>
      <c r="E1" s="99"/>
      <c r="F1" s="99"/>
      <c r="G1" s="99"/>
      <c r="H1" s="99"/>
      <c r="I1" s="99"/>
    </row>
    <row r="2" spans="1:10" s="496" customFormat="1" ht="15" customHeight="1">
      <c r="A2" s="497"/>
      <c r="B2" s="497"/>
      <c r="C2" s="497"/>
      <c r="D2" s="497"/>
      <c r="E2" s="486" t="s">
        <v>791</v>
      </c>
      <c r="F2" s="497"/>
      <c r="G2" s="497"/>
      <c r="H2" s="497"/>
      <c r="I2" s="497"/>
      <c r="J2" s="486" t="s">
        <v>791</v>
      </c>
    </row>
    <row r="3" spans="1:9" s="135" customFormat="1" ht="1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10" s="137" customFormat="1" ht="15" customHeight="1" thickBot="1">
      <c r="A4" s="99"/>
      <c r="B4" s="99"/>
      <c r="C4" s="99"/>
      <c r="D4" s="99"/>
      <c r="E4" s="99"/>
      <c r="F4" s="99"/>
      <c r="G4" s="99"/>
      <c r="H4" s="99"/>
      <c r="I4" s="99"/>
      <c r="J4" s="98" t="s">
        <v>35</v>
      </c>
    </row>
    <row r="5" spans="1:10" s="137" customFormat="1" ht="15" customHeight="1">
      <c r="A5" s="691" t="s">
        <v>36</v>
      </c>
      <c r="B5" s="692"/>
      <c r="C5" s="692" t="s">
        <v>37</v>
      </c>
      <c r="D5" s="692"/>
      <c r="E5" s="692"/>
      <c r="F5" s="692" t="s">
        <v>36</v>
      </c>
      <c r="G5" s="692"/>
      <c r="H5" s="692" t="s">
        <v>37</v>
      </c>
      <c r="I5" s="692"/>
      <c r="J5" s="728"/>
    </row>
    <row r="6" spans="1:10" s="137" customFormat="1" ht="30" customHeight="1">
      <c r="A6" s="695"/>
      <c r="B6" s="696"/>
      <c r="C6" s="405" t="s">
        <v>38</v>
      </c>
      <c r="D6" s="405" t="s">
        <v>39</v>
      </c>
      <c r="E6" s="405" t="s">
        <v>40</v>
      </c>
      <c r="F6" s="696"/>
      <c r="G6" s="696"/>
      <c r="H6" s="405" t="s">
        <v>38</v>
      </c>
      <c r="I6" s="405" t="s">
        <v>39</v>
      </c>
      <c r="J6" s="406" t="s">
        <v>40</v>
      </c>
    </row>
    <row r="7" spans="1:10" s="137" customFormat="1" ht="15" customHeight="1">
      <c r="A7" s="712" t="s">
        <v>41</v>
      </c>
      <c r="B7" s="659"/>
      <c r="C7" s="713">
        <v>26124</v>
      </c>
      <c r="D7" s="717">
        <v>23652</v>
      </c>
      <c r="E7" s="719">
        <v>2472</v>
      </c>
      <c r="F7" s="729" t="s">
        <v>394</v>
      </c>
      <c r="G7" s="730"/>
      <c r="H7" s="391">
        <v>414</v>
      </c>
      <c r="I7" s="392">
        <v>297</v>
      </c>
      <c r="J7" s="392">
        <v>117</v>
      </c>
    </row>
    <row r="8" spans="1:10" s="137" customFormat="1" ht="15" customHeight="1">
      <c r="A8" s="660"/>
      <c r="B8" s="661"/>
      <c r="C8" s="714"/>
      <c r="D8" s="718"/>
      <c r="E8" s="661"/>
      <c r="F8" s="720" t="s">
        <v>441</v>
      </c>
      <c r="G8" s="716"/>
      <c r="H8" s="149">
        <v>89</v>
      </c>
      <c r="I8" s="95">
        <v>49</v>
      </c>
      <c r="J8" s="95">
        <v>40</v>
      </c>
    </row>
    <row r="9" spans="1:10" s="137" customFormat="1" ht="15" customHeight="1">
      <c r="A9" s="708" t="s">
        <v>42</v>
      </c>
      <c r="B9" s="709"/>
      <c r="C9" s="95">
        <v>19010</v>
      </c>
      <c r="D9" s="95">
        <v>17433</v>
      </c>
      <c r="E9" s="96">
        <v>1577</v>
      </c>
      <c r="F9" s="721" t="s">
        <v>442</v>
      </c>
      <c r="G9" s="723"/>
      <c r="H9" s="149">
        <v>14</v>
      </c>
      <c r="I9" s="95">
        <v>3</v>
      </c>
      <c r="J9" s="95">
        <v>11</v>
      </c>
    </row>
    <row r="10" spans="1:10" s="137" customFormat="1" ht="15" customHeight="1">
      <c r="A10" s="715" t="s">
        <v>443</v>
      </c>
      <c r="B10" s="716"/>
      <c r="C10" s="95">
        <v>5284</v>
      </c>
      <c r="D10" s="95">
        <v>5284</v>
      </c>
      <c r="E10" s="147" t="s">
        <v>395</v>
      </c>
      <c r="F10" s="721" t="s">
        <v>43</v>
      </c>
      <c r="G10" s="722"/>
      <c r="H10" s="149">
        <v>16</v>
      </c>
      <c r="I10" s="95">
        <v>7</v>
      </c>
      <c r="J10" s="95">
        <v>9</v>
      </c>
    </row>
    <row r="11" spans="1:10" s="137" customFormat="1" ht="15" customHeight="1">
      <c r="A11" s="715" t="s">
        <v>44</v>
      </c>
      <c r="B11" s="716"/>
      <c r="C11" s="95">
        <v>13726</v>
      </c>
      <c r="D11" s="95">
        <v>12149</v>
      </c>
      <c r="E11" s="96">
        <v>1577</v>
      </c>
      <c r="F11" s="721" t="s">
        <v>45</v>
      </c>
      <c r="G11" s="722"/>
      <c r="H11" s="149">
        <v>11</v>
      </c>
      <c r="I11" s="95">
        <v>10</v>
      </c>
      <c r="J11" s="95">
        <v>1</v>
      </c>
    </row>
    <row r="12" spans="1:10" s="137" customFormat="1" ht="15" customHeight="1">
      <c r="A12" s="710" t="s">
        <v>539</v>
      </c>
      <c r="B12" s="711"/>
      <c r="C12" s="95">
        <v>7114</v>
      </c>
      <c r="D12" s="95">
        <v>6219</v>
      </c>
      <c r="E12" s="96">
        <v>895</v>
      </c>
      <c r="F12" s="721" t="s">
        <v>444</v>
      </c>
      <c r="G12" s="723"/>
      <c r="H12" s="149">
        <v>13</v>
      </c>
      <c r="I12" s="95">
        <v>5</v>
      </c>
      <c r="J12" s="95">
        <v>8</v>
      </c>
    </row>
    <row r="13" spans="1:10" s="137" customFormat="1" ht="15" customHeight="1">
      <c r="A13" s="725" t="s">
        <v>540</v>
      </c>
      <c r="B13" s="726"/>
      <c r="C13" s="95">
        <v>5034</v>
      </c>
      <c r="D13" s="95">
        <v>4550</v>
      </c>
      <c r="E13" s="96">
        <v>484</v>
      </c>
      <c r="F13" s="721" t="s">
        <v>445</v>
      </c>
      <c r="G13" s="723"/>
      <c r="H13" s="149">
        <v>35</v>
      </c>
      <c r="I13" s="95">
        <v>24</v>
      </c>
      <c r="J13" s="95">
        <v>11</v>
      </c>
    </row>
    <row r="14" spans="1:10" s="137" customFormat="1" ht="15" customHeight="1">
      <c r="A14" s="408"/>
      <c r="B14" s="97"/>
      <c r="C14" s="95"/>
      <c r="D14" s="95"/>
      <c r="E14" s="96"/>
      <c r="F14" s="720" t="s">
        <v>446</v>
      </c>
      <c r="G14" s="716"/>
      <c r="H14" s="149">
        <v>174</v>
      </c>
      <c r="I14" s="95">
        <v>118</v>
      </c>
      <c r="J14" s="95">
        <v>56</v>
      </c>
    </row>
    <row r="15" spans="1:10" s="137" customFormat="1" ht="15" customHeight="1">
      <c r="A15" s="715" t="s">
        <v>46</v>
      </c>
      <c r="B15" s="526"/>
      <c r="C15" s="95">
        <v>546</v>
      </c>
      <c r="D15" s="95">
        <v>459</v>
      </c>
      <c r="E15" s="96">
        <v>87</v>
      </c>
      <c r="F15" s="720" t="s">
        <v>447</v>
      </c>
      <c r="G15" s="716"/>
      <c r="H15" s="149">
        <v>15</v>
      </c>
      <c r="I15" s="95">
        <v>15</v>
      </c>
      <c r="J15" s="172" t="s">
        <v>404</v>
      </c>
    </row>
    <row r="16" spans="1:10" s="137" customFormat="1" ht="15" customHeight="1">
      <c r="A16" s="727" t="s">
        <v>405</v>
      </c>
      <c r="B16" s="722"/>
      <c r="C16" s="95">
        <v>42</v>
      </c>
      <c r="D16" s="95">
        <v>27</v>
      </c>
      <c r="E16" s="96">
        <v>15</v>
      </c>
      <c r="F16" s="720" t="s">
        <v>448</v>
      </c>
      <c r="G16" s="716"/>
      <c r="H16" s="149">
        <v>25</v>
      </c>
      <c r="I16" s="95">
        <v>24</v>
      </c>
      <c r="J16" s="172">
        <v>1</v>
      </c>
    </row>
    <row r="17" spans="1:10" s="137" customFormat="1" ht="15" customHeight="1">
      <c r="A17" s="727" t="s">
        <v>449</v>
      </c>
      <c r="B17" s="722"/>
      <c r="C17" s="95">
        <v>46</v>
      </c>
      <c r="D17" s="95">
        <v>27</v>
      </c>
      <c r="E17" s="96">
        <v>19</v>
      </c>
      <c r="F17" s="720" t="s">
        <v>403</v>
      </c>
      <c r="G17" s="716"/>
      <c r="H17" s="149">
        <v>37</v>
      </c>
      <c r="I17" s="95">
        <v>28</v>
      </c>
      <c r="J17" s="95">
        <v>9</v>
      </c>
    </row>
    <row r="18" spans="1:10" s="137" customFormat="1" ht="15" customHeight="1">
      <c r="A18" s="727" t="s">
        <v>47</v>
      </c>
      <c r="B18" s="722"/>
      <c r="C18" s="95">
        <v>20</v>
      </c>
      <c r="D18" s="95">
        <v>18</v>
      </c>
      <c r="E18" s="147">
        <v>2</v>
      </c>
      <c r="F18" s="720" t="s">
        <v>450</v>
      </c>
      <c r="G18" s="716"/>
      <c r="H18" s="149">
        <v>12</v>
      </c>
      <c r="I18" s="95">
        <v>12</v>
      </c>
      <c r="J18" s="172" t="s">
        <v>451</v>
      </c>
    </row>
    <row r="19" spans="1:10" s="137" customFormat="1" ht="15" customHeight="1">
      <c r="A19" s="727" t="s">
        <v>452</v>
      </c>
      <c r="B19" s="722"/>
      <c r="C19" s="95">
        <v>11</v>
      </c>
      <c r="D19" s="95">
        <v>8</v>
      </c>
      <c r="E19" s="96">
        <v>3</v>
      </c>
      <c r="F19" s="720" t="s">
        <v>453</v>
      </c>
      <c r="G19" s="716"/>
      <c r="H19" s="149">
        <v>12</v>
      </c>
      <c r="I19" s="95">
        <v>12</v>
      </c>
      <c r="J19" s="172" t="s">
        <v>451</v>
      </c>
    </row>
    <row r="20" spans="1:10" s="137" customFormat="1" ht="15" customHeight="1">
      <c r="A20" s="727" t="s">
        <v>454</v>
      </c>
      <c r="B20" s="722"/>
      <c r="C20" s="95">
        <v>14</v>
      </c>
      <c r="D20" s="95">
        <v>5</v>
      </c>
      <c r="E20" s="96">
        <v>9</v>
      </c>
      <c r="F20" s="720" t="s">
        <v>48</v>
      </c>
      <c r="G20" s="526"/>
      <c r="H20" s="149">
        <v>16</v>
      </c>
      <c r="I20" s="95">
        <v>16</v>
      </c>
      <c r="J20" s="172" t="s">
        <v>395</v>
      </c>
    </row>
    <row r="21" spans="1:10" s="137" customFormat="1" ht="15" customHeight="1">
      <c r="A21" s="727" t="s">
        <v>442</v>
      </c>
      <c r="B21" s="723"/>
      <c r="C21" s="95">
        <v>217</v>
      </c>
      <c r="D21" s="95">
        <v>205</v>
      </c>
      <c r="E21" s="96">
        <v>12</v>
      </c>
      <c r="F21" s="720" t="s">
        <v>49</v>
      </c>
      <c r="G21" s="716"/>
      <c r="H21" s="149">
        <v>34</v>
      </c>
      <c r="I21" s="95">
        <v>23</v>
      </c>
      <c r="J21" s="95">
        <v>11</v>
      </c>
    </row>
    <row r="22" spans="1:10" s="137" customFormat="1" ht="15" customHeight="1">
      <c r="A22" s="727" t="s">
        <v>455</v>
      </c>
      <c r="B22" s="723"/>
      <c r="C22" s="95">
        <v>155</v>
      </c>
      <c r="D22" s="95">
        <v>142</v>
      </c>
      <c r="E22" s="96">
        <v>13</v>
      </c>
      <c r="F22" s="720"/>
      <c r="G22" s="526"/>
      <c r="H22" s="149"/>
      <c r="I22" s="95"/>
      <c r="J22" s="95"/>
    </row>
    <row r="23" spans="1:10" s="137" customFormat="1" ht="15" customHeight="1">
      <c r="A23" s="727" t="s">
        <v>456</v>
      </c>
      <c r="B23" s="723"/>
      <c r="C23" s="95">
        <v>35</v>
      </c>
      <c r="D23" s="95">
        <v>22</v>
      </c>
      <c r="E23" s="96">
        <v>13</v>
      </c>
      <c r="F23" s="729" t="s">
        <v>412</v>
      </c>
      <c r="G23" s="730"/>
      <c r="H23" s="149">
        <v>1603</v>
      </c>
      <c r="I23" s="95">
        <v>1317</v>
      </c>
      <c r="J23" s="95">
        <v>286</v>
      </c>
    </row>
    <row r="24" spans="1:10" s="137" customFormat="1" ht="15" customHeight="1">
      <c r="A24" s="727" t="s">
        <v>411</v>
      </c>
      <c r="B24" s="723"/>
      <c r="C24" s="95">
        <v>6</v>
      </c>
      <c r="D24" s="95">
        <v>5</v>
      </c>
      <c r="E24" s="96">
        <v>1</v>
      </c>
      <c r="F24" s="720" t="s">
        <v>457</v>
      </c>
      <c r="G24" s="716"/>
      <c r="H24" s="149">
        <v>1151</v>
      </c>
      <c r="I24" s="95">
        <v>1005</v>
      </c>
      <c r="J24" s="95">
        <v>146</v>
      </c>
    </row>
    <row r="25" spans="1:10" s="137" customFormat="1" ht="15" customHeight="1">
      <c r="A25" s="715" t="s">
        <v>50</v>
      </c>
      <c r="B25" s="716"/>
      <c r="C25" s="95">
        <v>20</v>
      </c>
      <c r="D25" s="95">
        <v>17</v>
      </c>
      <c r="E25" s="96">
        <v>3</v>
      </c>
      <c r="F25" s="721" t="s">
        <v>458</v>
      </c>
      <c r="G25" s="723"/>
      <c r="H25" s="149">
        <v>24</v>
      </c>
      <c r="I25" s="95">
        <v>23</v>
      </c>
      <c r="J25" s="95">
        <v>1</v>
      </c>
    </row>
    <row r="26" spans="1:10" s="137" customFormat="1" ht="15" customHeight="1">
      <c r="A26" s="715" t="s">
        <v>415</v>
      </c>
      <c r="B26" s="716"/>
      <c r="C26" s="95">
        <v>289</v>
      </c>
      <c r="D26" s="95">
        <v>253</v>
      </c>
      <c r="E26" s="96">
        <v>36</v>
      </c>
      <c r="F26" s="721" t="s">
        <v>459</v>
      </c>
      <c r="G26" s="723"/>
      <c r="H26" s="149">
        <v>47</v>
      </c>
      <c r="I26" s="95">
        <v>44</v>
      </c>
      <c r="J26" s="95">
        <v>3</v>
      </c>
    </row>
    <row r="27" spans="1:10" s="137" customFormat="1" ht="15" customHeight="1">
      <c r="A27" s="715" t="s">
        <v>460</v>
      </c>
      <c r="B27" s="716"/>
      <c r="C27" s="95">
        <v>19</v>
      </c>
      <c r="D27" s="95">
        <v>18</v>
      </c>
      <c r="E27" s="96">
        <v>1</v>
      </c>
      <c r="F27" s="721" t="s">
        <v>461</v>
      </c>
      <c r="G27" s="723"/>
      <c r="H27" s="149">
        <v>27</v>
      </c>
      <c r="I27" s="95">
        <v>27</v>
      </c>
      <c r="J27" s="172" t="s">
        <v>413</v>
      </c>
    </row>
    <row r="28" spans="1:10" s="137" customFormat="1" ht="15" customHeight="1">
      <c r="A28" s="715" t="s">
        <v>462</v>
      </c>
      <c r="B28" s="716"/>
      <c r="C28" s="95">
        <v>249</v>
      </c>
      <c r="D28" s="95">
        <v>180</v>
      </c>
      <c r="E28" s="96">
        <v>69</v>
      </c>
      <c r="F28" s="721" t="s">
        <v>463</v>
      </c>
      <c r="G28" s="723"/>
      <c r="H28" s="149">
        <v>76</v>
      </c>
      <c r="I28" s="95">
        <v>72</v>
      </c>
      <c r="J28" s="95">
        <v>4</v>
      </c>
    </row>
    <row r="29" spans="1:10" s="137" customFormat="1" ht="15" customHeight="1">
      <c r="A29" s="715" t="s">
        <v>51</v>
      </c>
      <c r="B29" s="526"/>
      <c r="C29" s="95">
        <v>14</v>
      </c>
      <c r="D29" s="95">
        <v>12</v>
      </c>
      <c r="E29" s="96">
        <v>2</v>
      </c>
      <c r="F29" s="721" t="s">
        <v>464</v>
      </c>
      <c r="G29" s="723"/>
      <c r="H29" s="149">
        <v>15</v>
      </c>
      <c r="I29" s="95">
        <v>15</v>
      </c>
      <c r="J29" s="172" t="s">
        <v>435</v>
      </c>
    </row>
    <row r="30" spans="1:10" s="137" customFormat="1" ht="15" customHeight="1">
      <c r="A30" s="715" t="s">
        <v>465</v>
      </c>
      <c r="B30" s="716"/>
      <c r="C30" s="95">
        <v>179</v>
      </c>
      <c r="D30" s="95">
        <v>170</v>
      </c>
      <c r="E30" s="96">
        <v>9</v>
      </c>
      <c r="F30" s="721" t="s">
        <v>466</v>
      </c>
      <c r="G30" s="723"/>
      <c r="H30" s="149">
        <v>30</v>
      </c>
      <c r="I30" s="95">
        <v>18</v>
      </c>
      <c r="J30" s="95">
        <v>12</v>
      </c>
    </row>
    <row r="31" spans="1:10" s="137" customFormat="1" ht="15" customHeight="1">
      <c r="A31" s="715" t="s">
        <v>52</v>
      </c>
      <c r="B31" s="526"/>
      <c r="C31" s="95">
        <v>11</v>
      </c>
      <c r="D31" s="95">
        <v>11</v>
      </c>
      <c r="E31" s="147" t="s">
        <v>404</v>
      </c>
      <c r="F31" s="721" t="s">
        <v>467</v>
      </c>
      <c r="G31" s="723"/>
      <c r="H31" s="149">
        <v>23</v>
      </c>
      <c r="I31" s="95">
        <v>22</v>
      </c>
      <c r="J31" s="172">
        <v>1</v>
      </c>
    </row>
    <row r="32" spans="1:10" s="137" customFormat="1" ht="15" customHeight="1">
      <c r="A32" s="715" t="s">
        <v>424</v>
      </c>
      <c r="B32" s="716"/>
      <c r="C32" s="95">
        <v>82</v>
      </c>
      <c r="D32" s="95">
        <v>82</v>
      </c>
      <c r="E32" s="147" t="s">
        <v>404</v>
      </c>
      <c r="F32" s="721" t="s">
        <v>53</v>
      </c>
      <c r="G32" s="723"/>
      <c r="H32" s="149">
        <v>49</v>
      </c>
      <c r="I32" s="95">
        <v>48</v>
      </c>
      <c r="J32" s="95">
        <v>1</v>
      </c>
    </row>
    <row r="33" spans="1:10" s="137" customFormat="1" ht="15" customHeight="1">
      <c r="A33" s="715" t="s">
        <v>468</v>
      </c>
      <c r="B33" s="716"/>
      <c r="C33" s="95">
        <v>223</v>
      </c>
      <c r="D33" s="95">
        <v>199</v>
      </c>
      <c r="E33" s="96">
        <v>24</v>
      </c>
      <c r="F33" s="721" t="s">
        <v>54</v>
      </c>
      <c r="G33" s="723"/>
      <c r="H33" s="149">
        <v>56</v>
      </c>
      <c r="I33" s="95">
        <v>43</v>
      </c>
      <c r="J33" s="95">
        <v>13</v>
      </c>
    </row>
    <row r="34" spans="1:10" s="137" customFormat="1" ht="15" customHeight="1">
      <c r="A34" s="715" t="s">
        <v>469</v>
      </c>
      <c r="B34" s="716"/>
      <c r="C34" s="95">
        <v>30</v>
      </c>
      <c r="D34" s="95">
        <v>28</v>
      </c>
      <c r="E34" s="96">
        <v>2</v>
      </c>
      <c r="F34" s="721" t="s">
        <v>470</v>
      </c>
      <c r="G34" s="723"/>
      <c r="H34" s="149">
        <v>13</v>
      </c>
      <c r="I34" s="95">
        <v>6</v>
      </c>
      <c r="J34" s="95">
        <v>7</v>
      </c>
    </row>
    <row r="35" spans="1:10" s="137" customFormat="1" ht="15" customHeight="1">
      <c r="A35" s="715" t="s">
        <v>471</v>
      </c>
      <c r="B35" s="716"/>
      <c r="C35" s="95">
        <v>103</v>
      </c>
      <c r="D35" s="95">
        <v>102</v>
      </c>
      <c r="E35" s="147">
        <v>1</v>
      </c>
      <c r="F35" s="721" t="s">
        <v>472</v>
      </c>
      <c r="G35" s="723"/>
      <c r="H35" s="149">
        <v>21</v>
      </c>
      <c r="I35" s="95">
        <v>19</v>
      </c>
      <c r="J35" s="95">
        <v>2</v>
      </c>
    </row>
    <row r="36" spans="1:10" s="137" customFormat="1" ht="15" customHeight="1">
      <c r="A36" s="715" t="s">
        <v>473</v>
      </c>
      <c r="B36" s="716"/>
      <c r="C36" s="95">
        <v>29</v>
      </c>
      <c r="D36" s="95">
        <v>29</v>
      </c>
      <c r="E36" s="147" t="s">
        <v>416</v>
      </c>
      <c r="F36" s="721" t="s">
        <v>474</v>
      </c>
      <c r="G36" s="723"/>
      <c r="H36" s="149">
        <v>11</v>
      </c>
      <c r="I36" s="95">
        <v>8</v>
      </c>
      <c r="J36" s="95">
        <v>3</v>
      </c>
    </row>
    <row r="37" spans="1:10" s="137" customFormat="1" ht="15" customHeight="1">
      <c r="A37" s="715" t="s">
        <v>475</v>
      </c>
      <c r="B37" s="716"/>
      <c r="C37" s="95">
        <v>1962</v>
      </c>
      <c r="D37" s="95">
        <v>1735</v>
      </c>
      <c r="E37" s="96">
        <v>227</v>
      </c>
      <c r="F37" s="721" t="s">
        <v>418</v>
      </c>
      <c r="G37" s="723"/>
      <c r="H37" s="149">
        <v>118</v>
      </c>
      <c r="I37" s="95">
        <v>103</v>
      </c>
      <c r="J37" s="95">
        <v>15</v>
      </c>
    </row>
    <row r="38" spans="1:10" s="137" customFormat="1" ht="15" customHeight="1">
      <c r="A38" s="715" t="s">
        <v>476</v>
      </c>
      <c r="B38" s="716"/>
      <c r="C38" s="95">
        <v>24</v>
      </c>
      <c r="D38" s="95">
        <v>23</v>
      </c>
      <c r="E38" s="147">
        <v>1</v>
      </c>
      <c r="F38" s="721" t="s">
        <v>477</v>
      </c>
      <c r="G38" s="723"/>
      <c r="H38" s="149">
        <v>380</v>
      </c>
      <c r="I38" s="95">
        <v>326</v>
      </c>
      <c r="J38" s="95">
        <v>54</v>
      </c>
    </row>
    <row r="39" spans="1:10" s="137" customFormat="1" ht="15" customHeight="1">
      <c r="A39" s="715" t="s">
        <v>55</v>
      </c>
      <c r="B39" s="526"/>
      <c r="C39" s="95">
        <v>960</v>
      </c>
      <c r="D39" s="95">
        <v>946</v>
      </c>
      <c r="E39" s="147">
        <v>14</v>
      </c>
      <c r="F39" s="721" t="s">
        <v>455</v>
      </c>
      <c r="G39" s="723"/>
      <c r="H39" s="149">
        <v>203</v>
      </c>
      <c r="I39" s="95">
        <v>190</v>
      </c>
      <c r="J39" s="95">
        <v>13</v>
      </c>
    </row>
    <row r="40" spans="1:10" s="137" customFormat="1" ht="15" customHeight="1">
      <c r="A40" s="715" t="s">
        <v>56</v>
      </c>
      <c r="B40" s="526"/>
      <c r="C40" s="95">
        <v>12</v>
      </c>
      <c r="D40" s="95">
        <v>12</v>
      </c>
      <c r="E40" s="147" t="s">
        <v>435</v>
      </c>
      <c r="F40" s="721" t="s">
        <v>478</v>
      </c>
      <c r="G40" s="723"/>
      <c r="H40" s="149">
        <v>58</v>
      </c>
      <c r="I40" s="95">
        <v>41</v>
      </c>
      <c r="J40" s="95">
        <v>17</v>
      </c>
    </row>
    <row r="41" spans="1:10" s="137" customFormat="1" ht="15" customHeight="1">
      <c r="A41" s="715" t="s">
        <v>57</v>
      </c>
      <c r="B41" s="716"/>
      <c r="C41" s="95">
        <v>50</v>
      </c>
      <c r="D41" s="95">
        <v>50</v>
      </c>
      <c r="E41" s="147" t="s">
        <v>479</v>
      </c>
      <c r="F41" s="720" t="s">
        <v>480</v>
      </c>
      <c r="G41" s="716"/>
      <c r="H41" s="149">
        <v>12</v>
      </c>
      <c r="I41" s="95">
        <v>8</v>
      </c>
      <c r="J41" s="95">
        <v>4</v>
      </c>
    </row>
    <row r="42" spans="1:10" s="137" customFormat="1" ht="15" customHeight="1">
      <c r="A42" s="715" t="s">
        <v>481</v>
      </c>
      <c r="B42" s="716"/>
      <c r="C42" s="95">
        <v>43</v>
      </c>
      <c r="D42" s="95">
        <v>43</v>
      </c>
      <c r="E42" s="147" t="s">
        <v>479</v>
      </c>
      <c r="F42" s="720" t="s">
        <v>482</v>
      </c>
      <c r="G42" s="716"/>
      <c r="H42" s="149">
        <v>84</v>
      </c>
      <c r="I42" s="95">
        <v>73</v>
      </c>
      <c r="J42" s="95">
        <v>11</v>
      </c>
    </row>
    <row r="43" spans="1:10" s="137" customFormat="1" ht="15" customHeight="1">
      <c r="A43" s="715" t="s">
        <v>483</v>
      </c>
      <c r="B43" s="716"/>
      <c r="C43" s="95">
        <v>89</v>
      </c>
      <c r="D43" s="95">
        <v>86</v>
      </c>
      <c r="E43" s="96">
        <v>3</v>
      </c>
      <c r="F43" s="720" t="s">
        <v>484</v>
      </c>
      <c r="G43" s="716"/>
      <c r="H43" s="149">
        <v>40</v>
      </c>
      <c r="I43" s="95">
        <v>38</v>
      </c>
      <c r="J43" s="95">
        <v>2</v>
      </c>
    </row>
    <row r="44" spans="1:10" s="137" customFormat="1" ht="15" customHeight="1">
      <c r="A44" s="715" t="s">
        <v>485</v>
      </c>
      <c r="B44" s="716"/>
      <c r="C44" s="95">
        <v>36</v>
      </c>
      <c r="D44" s="95">
        <v>36</v>
      </c>
      <c r="E44" s="147" t="s">
        <v>479</v>
      </c>
      <c r="F44" s="720" t="s">
        <v>486</v>
      </c>
      <c r="G44" s="716"/>
      <c r="H44" s="149">
        <v>69</v>
      </c>
      <c r="I44" s="95">
        <v>38</v>
      </c>
      <c r="J44" s="95">
        <v>31</v>
      </c>
    </row>
    <row r="45" spans="1:10" s="137" customFormat="1" ht="15" customHeight="1">
      <c r="A45" s="715" t="s">
        <v>58</v>
      </c>
      <c r="B45" s="716"/>
      <c r="C45" s="95">
        <v>10</v>
      </c>
      <c r="D45" s="95">
        <v>10</v>
      </c>
      <c r="E45" s="147" t="s">
        <v>433</v>
      </c>
      <c r="F45" s="720" t="s">
        <v>59</v>
      </c>
      <c r="G45" s="716"/>
      <c r="H45" s="149">
        <v>17</v>
      </c>
      <c r="I45" s="95">
        <v>16</v>
      </c>
      <c r="J45" s="95">
        <v>1</v>
      </c>
    </row>
    <row r="46" spans="1:10" s="137" customFormat="1" ht="15" customHeight="1">
      <c r="A46" s="715" t="s">
        <v>487</v>
      </c>
      <c r="B46" s="716"/>
      <c r="C46" s="95">
        <v>54</v>
      </c>
      <c r="D46" s="95">
        <v>49</v>
      </c>
      <c r="E46" s="96">
        <v>5</v>
      </c>
      <c r="F46" s="720" t="s">
        <v>488</v>
      </c>
      <c r="G46" s="716"/>
      <c r="H46" s="149">
        <v>17</v>
      </c>
      <c r="I46" s="95">
        <v>14</v>
      </c>
      <c r="J46" s="95">
        <v>3</v>
      </c>
    </row>
    <row r="47" spans="1:10" s="137" customFormat="1" ht="15" customHeight="1">
      <c r="A47" s="37"/>
      <c r="B47" s="139"/>
      <c r="C47" s="148"/>
      <c r="D47" s="148"/>
      <c r="E47" s="148"/>
      <c r="F47" s="720" t="s">
        <v>60</v>
      </c>
      <c r="G47" s="526"/>
      <c r="H47" s="149">
        <v>16</v>
      </c>
      <c r="I47" s="95">
        <v>4</v>
      </c>
      <c r="J47" s="95">
        <v>12</v>
      </c>
    </row>
    <row r="48" spans="1:10" s="137" customFormat="1" ht="15" customHeight="1">
      <c r="A48" s="725" t="s">
        <v>61</v>
      </c>
      <c r="B48" s="726"/>
      <c r="C48" s="95">
        <v>2080</v>
      </c>
      <c r="D48" s="95">
        <v>1669</v>
      </c>
      <c r="E48" s="96">
        <v>411</v>
      </c>
      <c r="F48" s="720" t="s">
        <v>489</v>
      </c>
      <c r="G48" s="716"/>
      <c r="H48" s="149">
        <v>21</v>
      </c>
      <c r="I48" s="95">
        <v>9</v>
      </c>
      <c r="J48" s="95">
        <v>12</v>
      </c>
    </row>
    <row r="49" spans="1:10" s="137" customFormat="1" ht="15" customHeight="1">
      <c r="A49" s="724"/>
      <c r="B49" s="669"/>
      <c r="C49" s="95"/>
      <c r="D49" s="95"/>
      <c r="E49" s="96"/>
      <c r="F49" s="720" t="s">
        <v>490</v>
      </c>
      <c r="G49" s="716"/>
      <c r="H49" s="149">
        <v>15</v>
      </c>
      <c r="I49" s="95">
        <v>6</v>
      </c>
      <c r="J49" s="95">
        <v>9</v>
      </c>
    </row>
    <row r="50" spans="1:10" s="137" customFormat="1" ht="15" customHeight="1">
      <c r="A50" s="724" t="s">
        <v>62</v>
      </c>
      <c r="B50" s="669"/>
      <c r="C50" s="149">
        <v>11</v>
      </c>
      <c r="D50" s="95">
        <v>11</v>
      </c>
      <c r="E50" s="147" t="s">
        <v>439</v>
      </c>
      <c r="F50" s="720" t="s">
        <v>491</v>
      </c>
      <c r="G50" s="716"/>
      <c r="H50" s="149">
        <v>12</v>
      </c>
      <c r="I50" s="95">
        <v>8</v>
      </c>
      <c r="J50" s="95">
        <v>4</v>
      </c>
    </row>
    <row r="51" spans="1:10" s="137" customFormat="1" ht="15" customHeight="1">
      <c r="A51" s="727" t="s">
        <v>64</v>
      </c>
      <c r="B51" s="722"/>
      <c r="C51" s="149">
        <v>11</v>
      </c>
      <c r="D51" s="95">
        <v>11</v>
      </c>
      <c r="E51" s="147" t="s">
        <v>492</v>
      </c>
      <c r="F51" s="720" t="s">
        <v>493</v>
      </c>
      <c r="G51" s="716"/>
      <c r="H51" s="149">
        <v>21</v>
      </c>
      <c r="I51" s="95">
        <v>14</v>
      </c>
      <c r="J51" s="95">
        <v>7</v>
      </c>
    </row>
    <row r="52" spans="1:10" s="137" customFormat="1" ht="15" customHeight="1">
      <c r="A52" s="727" t="s">
        <v>65</v>
      </c>
      <c r="B52" s="722"/>
      <c r="C52" s="149">
        <v>11</v>
      </c>
      <c r="D52" s="95">
        <v>11</v>
      </c>
      <c r="E52" s="147" t="s">
        <v>410</v>
      </c>
      <c r="F52" s="720" t="s">
        <v>66</v>
      </c>
      <c r="G52" s="526"/>
      <c r="H52" s="149">
        <v>11</v>
      </c>
      <c r="I52" s="95">
        <v>11</v>
      </c>
      <c r="J52" s="172" t="s">
        <v>494</v>
      </c>
    </row>
    <row r="53" spans="1:10" s="137" customFormat="1" ht="15" customHeight="1">
      <c r="A53" s="715"/>
      <c r="B53" s="526"/>
      <c r="C53" s="95"/>
      <c r="D53" s="95"/>
      <c r="E53" s="96"/>
      <c r="F53" s="720" t="s">
        <v>495</v>
      </c>
      <c r="G53" s="716"/>
      <c r="H53" s="149">
        <v>18</v>
      </c>
      <c r="I53" s="95">
        <v>14</v>
      </c>
      <c r="J53" s="95">
        <v>4</v>
      </c>
    </row>
    <row r="54" spans="1:10" s="137" customFormat="1" ht="15" customHeight="1">
      <c r="A54" s="409"/>
      <c r="B54" s="60"/>
      <c r="C54" s="67"/>
      <c r="D54" s="68"/>
      <c r="E54" s="69"/>
      <c r="F54" s="715" t="s">
        <v>496</v>
      </c>
      <c r="G54" s="716"/>
      <c r="H54" s="149">
        <v>36</v>
      </c>
      <c r="I54" s="95">
        <v>11</v>
      </c>
      <c r="J54" s="95">
        <v>25</v>
      </c>
    </row>
    <row r="55" spans="1:10" s="137" customFormat="1" ht="15" customHeight="1">
      <c r="A55" s="37"/>
      <c r="B55" s="139"/>
      <c r="C55" s="138"/>
      <c r="D55" s="37"/>
      <c r="E55" s="139"/>
      <c r="F55" s="715" t="s">
        <v>67</v>
      </c>
      <c r="G55" s="526"/>
      <c r="H55" s="149">
        <v>15</v>
      </c>
      <c r="I55" s="95">
        <v>15</v>
      </c>
      <c r="J55" s="172" t="s">
        <v>429</v>
      </c>
    </row>
    <row r="56" spans="1:10" s="137" customFormat="1" ht="15" customHeight="1">
      <c r="A56" s="37"/>
      <c r="B56" s="139"/>
      <c r="C56" s="138"/>
      <c r="D56" s="37"/>
      <c r="E56" s="139"/>
      <c r="F56" s="715" t="s">
        <v>68</v>
      </c>
      <c r="G56" s="715"/>
      <c r="H56" s="149">
        <v>48</v>
      </c>
      <c r="I56" s="95">
        <v>33</v>
      </c>
      <c r="J56" s="95">
        <v>15</v>
      </c>
    </row>
    <row r="57" spans="1:10" s="137" customFormat="1" ht="15" customHeight="1">
      <c r="A57" s="152"/>
      <c r="B57" s="151"/>
      <c r="C57" s="150"/>
      <c r="D57" s="152"/>
      <c r="E57" s="151"/>
      <c r="F57" s="153" t="s">
        <v>497</v>
      </c>
      <c r="G57" s="154"/>
      <c r="H57" s="155">
        <v>52</v>
      </c>
      <c r="I57" s="156">
        <v>44</v>
      </c>
      <c r="J57" s="156">
        <v>8</v>
      </c>
    </row>
    <row r="58" s="122" customFormat="1" ht="15" customHeight="1">
      <c r="A58" s="126" t="s">
        <v>661</v>
      </c>
    </row>
    <row r="59" s="146" customFormat="1" ht="15" customHeight="1">
      <c r="A59" s="54" t="s">
        <v>653</v>
      </c>
    </row>
    <row r="60" ht="15" customHeight="1">
      <c r="A60" s="54" t="s">
        <v>654</v>
      </c>
    </row>
  </sheetData>
  <mergeCells count="101">
    <mergeCell ref="A41:B41"/>
    <mergeCell ref="A34:B34"/>
    <mergeCell ref="A24:B24"/>
    <mergeCell ref="F38:G38"/>
    <mergeCell ref="F39:G39"/>
    <mergeCell ref="A36:B36"/>
    <mergeCell ref="A37:B37"/>
    <mergeCell ref="A38:B38"/>
    <mergeCell ref="F33:G33"/>
    <mergeCell ref="F34:G34"/>
    <mergeCell ref="F45:G45"/>
    <mergeCell ref="F41:G41"/>
    <mergeCell ref="F42:G42"/>
    <mergeCell ref="F43:G43"/>
    <mergeCell ref="F44:G44"/>
    <mergeCell ref="F23:G23"/>
    <mergeCell ref="F27:G27"/>
    <mergeCell ref="F37:G37"/>
    <mergeCell ref="F28:G28"/>
    <mergeCell ref="F29:G29"/>
    <mergeCell ref="F30:G30"/>
    <mergeCell ref="F31:G31"/>
    <mergeCell ref="F36:G36"/>
    <mergeCell ref="F35:G35"/>
    <mergeCell ref="F32:G32"/>
    <mergeCell ref="F8:G8"/>
    <mergeCell ref="F7:G7"/>
    <mergeCell ref="F21:G21"/>
    <mergeCell ref="F19:G19"/>
    <mergeCell ref="F9:G9"/>
    <mergeCell ref="F18:G18"/>
    <mergeCell ref="F17:G17"/>
    <mergeCell ref="F12:G12"/>
    <mergeCell ref="F16:G16"/>
    <mergeCell ref="F15:G15"/>
    <mergeCell ref="F47:G47"/>
    <mergeCell ref="F14:G14"/>
    <mergeCell ref="F13:G13"/>
    <mergeCell ref="A48:B48"/>
    <mergeCell ref="A30:B30"/>
    <mergeCell ref="A42:B42"/>
    <mergeCell ref="A43:B43"/>
    <mergeCell ref="A44:B44"/>
    <mergeCell ref="F26:G26"/>
    <mergeCell ref="F24:G24"/>
    <mergeCell ref="C5:E5"/>
    <mergeCell ref="F5:G6"/>
    <mergeCell ref="H5:J5"/>
    <mergeCell ref="A5:B6"/>
    <mergeCell ref="A33:B33"/>
    <mergeCell ref="F56:G56"/>
    <mergeCell ref="A10:B10"/>
    <mergeCell ref="A25:B25"/>
    <mergeCell ref="A26:B26"/>
    <mergeCell ref="A27:B27"/>
    <mergeCell ref="A28:B28"/>
    <mergeCell ref="A16:B16"/>
    <mergeCell ref="A17:B17"/>
    <mergeCell ref="A18:B18"/>
    <mergeCell ref="A31:B31"/>
    <mergeCell ref="A50:B50"/>
    <mergeCell ref="A51:B51"/>
    <mergeCell ref="A52:B52"/>
    <mergeCell ref="A46:B46"/>
    <mergeCell ref="A35:B35"/>
    <mergeCell ref="A45:B45"/>
    <mergeCell ref="A40:B40"/>
    <mergeCell ref="A39:B39"/>
    <mergeCell ref="A32:B32"/>
    <mergeCell ref="A29:B29"/>
    <mergeCell ref="F22:G22"/>
    <mergeCell ref="A13:B13"/>
    <mergeCell ref="A20:B20"/>
    <mergeCell ref="A21:B21"/>
    <mergeCell ref="A22:B22"/>
    <mergeCell ref="A23:B23"/>
    <mergeCell ref="A15:B15"/>
    <mergeCell ref="A19:B19"/>
    <mergeCell ref="F25:G25"/>
    <mergeCell ref="A53:B53"/>
    <mergeCell ref="A49:B49"/>
    <mergeCell ref="F54:G54"/>
    <mergeCell ref="F51:G51"/>
    <mergeCell ref="F53:G53"/>
    <mergeCell ref="F49:G49"/>
    <mergeCell ref="F50:G50"/>
    <mergeCell ref="D7:D8"/>
    <mergeCell ref="E7:E8"/>
    <mergeCell ref="F52:G52"/>
    <mergeCell ref="F55:G55"/>
    <mergeCell ref="F10:G10"/>
    <mergeCell ref="F11:G11"/>
    <mergeCell ref="F20:G20"/>
    <mergeCell ref="F40:G40"/>
    <mergeCell ref="F46:G46"/>
    <mergeCell ref="F48:G48"/>
    <mergeCell ref="A9:B9"/>
    <mergeCell ref="A12:B12"/>
    <mergeCell ref="A7:B8"/>
    <mergeCell ref="C7:C8"/>
    <mergeCell ref="A11:B11"/>
  </mergeCells>
  <hyperlinks>
    <hyperlink ref="J2" location="目次!A1" tooltip="メニューへ戻ります。" display="戻る"/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57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7.625" defaultRowHeight="15" customHeight="1"/>
  <cols>
    <col min="1" max="1" width="8.625" style="66" customWidth="1"/>
    <col min="2" max="2" width="12.625" style="66" customWidth="1"/>
    <col min="3" max="5" width="10.625" style="66" customWidth="1"/>
    <col min="6" max="6" width="8.625" style="66" customWidth="1"/>
    <col min="7" max="7" width="12.625" style="66" customWidth="1"/>
    <col min="8" max="10" width="10.625" style="66" customWidth="1"/>
    <col min="11" max="16384" width="7.625" style="66" customWidth="1"/>
  </cols>
  <sheetData>
    <row r="1" spans="1:10" s="135" customFormat="1" ht="1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496" customFormat="1" ht="15" customHeight="1">
      <c r="A2" s="495"/>
      <c r="B2" s="495"/>
      <c r="C2" s="495"/>
      <c r="D2" s="495"/>
      <c r="E2" s="486" t="s">
        <v>791</v>
      </c>
      <c r="F2" s="495"/>
      <c r="G2" s="495"/>
      <c r="H2" s="495"/>
      <c r="I2" s="495"/>
      <c r="J2" s="486" t="s">
        <v>791</v>
      </c>
    </row>
    <row r="3" spans="1:10" s="135" customFormat="1" ht="1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136" customFormat="1" ht="15" customHeight="1" thickBot="1">
      <c r="A4" s="63"/>
      <c r="B4" s="63"/>
      <c r="C4" s="63"/>
      <c r="D4" s="63"/>
      <c r="E4" s="63"/>
      <c r="F4" s="63"/>
      <c r="G4" s="63"/>
      <c r="H4" s="63"/>
      <c r="I4" s="63"/>
      <c r="J4" s="36" t="s">
        <v>35</v>
      </c>
    </row>
    <row r="5" spans="1:10" s="137" customFormat="1" ht="15" customHeight="1">
      <c r="A5" s="691" t="s">
        <v>36</v>
      </c>
      <c r="B5" s="692"/>
      <c r="C5" s="728" t="s">
        <v>37</v>
      </c>
      <c r="D5" s="731"/>
      <c r="E5" s="691"/>
      <c r="F5" s="692" t="s">
        <v>36</v>
      </c>
      <c r="G5" s="692"/>
      <c r="H5" s="728" t="s">
        <v>37</v>
      </c>
      <c r="I5" s="731"/>
      <c r="J5" s="731"/>
    </row>
    <row r="6" spans="1:10" s="137" customFormat="1" ht="30" customHeight="1">
      <c r="A6" s="695"/>
      <c r="B6" s="696"/>
      <c r="C6" s="407" t="s">
        <v>38</v>
      </c>
      <c r="D6" s="405" t="s">
        <v>39</v>
      </c>
      <c r="E6" s="405" t="s">
        <v>40</v>
      </c>
      <c r="F6" s="696"/>
      <c r="G6" s="696"/>
      <c r="H6" s="405" t="s">
        <v>38</v>
      </c>
      <c r="I6" s="405" t="s">
        <v>39</v>
      </c>
      <c r="J6" s="406" t="s">
        <v>40</v>
      </c>
    </row>
    <row r="7" spans="1:10" s="137" customFormat="1" ht="15" customHeight="1">
      <c r="A7" s="708" t="s">
        <v>70</v>
      </c>
      <c r="B7" s="733"/>
      <c r="C7" s="734">
        <v>23691</v>
      </c>
      <c r="D7" s="734">
        <v>21580</v>
      </c>
      <c r="E7" s="735">
        <v>2111</v>
      </c>
      <c r="F7" s="738" t="s">
        <v>61</v>
      </c>
      <c r="G7" s="726"/>
      <c r="H7" s="88">
        <v>567</v>
      </c>
      <c r="I7" s="40">
        <v>567</v>
      </c>
      <c r="J7" s="40" t="s">
        <v>393</v>
      </c>
    </row>
    <row r="8" spans="1:10" s="137" customFormat="1" ht="15" customHeight="1">
      <c r="A8" s="708"/>
      <c r="B8" s="733"/>
      <c r="C8" s="734"/>
      <c r="D8" s="734"/>
      <c r="E8" s="735"/>
      <c r="F8" s="138"/>
      <c r="G8" s="139"/>
      <c r="H8" s="88"/>
      <c r="I8" s="40"/>
      <c r="J8" s="40"/>
    </row>
    <row r="9" spans="1:10" s="137" customFormat="1" ht="15" customHeight="1">
      <c r="A9" s="725" t="s">
        <v>71</v>
      </c>
      <c r="B9" s="726"/>
      <c r="C9" s="40">
        <v>19010</v>
      </c>
      <c r="D9" s="40">
        <v>17433</v>
      </c>
      <c r="E9" s="85">
        <v>1577</v>
      </c>
      <c r="F9" s="729" t="s">
        <v>394</v>
      </c>
      <c r="G9" s="730"/>
      <c r="H9" s="88">
        <v>303</v>
      </c>
      <c r="I9" s="40">
        <v>303</v>
      </c>
      <c r="J9" s="40" t="s">
        <v>395</v>
      </c>
    </row>
    <row r="10" spans="1:10" s="137" customFormat="1" ht="15" customHeight="1">
      <c r="A10" s="715" t="s">
        <v>72</v>
      </c>
      <c r="B10" s="716"/>
      <c r="C10" s="40">
        <v>5284</v>
      </c>
      <c r="D10" s="40">
        <v>5284</v>
      </c>
      <c r="E10" s="85" t="s">
        <v>396</v>
      </c>
      <c r="F10" s="720" t="s">
        <v>397</v>
      </c>
      <c r="G10" s="716"/>
      <c r="H10" s="88">
        <v>15</v>
      </c>
      <c r="I10" s="40">
        <v>15</v>
      </c>
      <c r="J10" s="40" t="s">
        <v>396</v>
      </c>
    </row>
    <row r="11" spans="1:10" s="137" customFormat="1" ht="15" customHeight="1">
      <c r="A11" s="715" t="s">
        <v>398</v>
      </c>
      <c r="B11" s="716"/>
      <c r="C11" s="40">
        <v>13726</v>
      </c>
      <c r="D11" s="40">
        <v>12149</v>
      </c>
      <c r="E11" s="85">
        <v>1577</v>
      </c>
      <c r="F11" s="721" t="s">
        <v>399</v>
      </c>
      <c r="G11" s="723"/>
      <c r="H11" s="88">
        <v>15</v>
      </c>
      <c r="I11" s="40">
        <v>15</v>
      </c>
      <c r="J11" s="40" t="s">
        <v>396</v>
      </c>
    </row>
    <row r="12" spans="1:10" s="137" customFormat="1" ht="15" customHeight="1">
      <c r="A12" s="708" t="s">
        <v>541</v>
      </c>
      <c r="B12" s="733"/>
      <c r="C12" s="736">
        <v>4681</v>
      </c>
      <c r="D12" s="736">
        <v>4147</v>
      </c>
      <c r="E12" s="737">
        <v>534</v>
      </c>
      <c r="F12" s="86"/>
      <c r="G12" s="87"/>
      <c r="H12" s="88"/>
      <c r="I12" s="40"/>
      <c r="J12" s="40"/>
    </row>
    <row r="13" spans="1:10" s="137" customFormat="1" ht="15" customHeight="1">
      <c r="A13" s="708"/>
      <c r="B13" s="733"/>
      <c r="C13" s="736"/>
      <c r="D13" s="736"/>
      <c r="E13" s="737"/>
      <c r="F13" s="720" t="s">
        <v>400</v>
      </c>
      <c r="G13" s="716"/>
      <c r="H13" s="88">
        <v>75</v>
      </c>
      <c r="I13" s="40">
        <v>75</v>
      </c>
      <c r="J13" s="40" t="s">
        <v>396</v>
      </c>
    </row>
    <row r="14" spans="1:10" s="137" customFormat="1" ht="15" customHeight="1">
      <c r="A14" s="725" t="s">
        <v>540</v>
      </c>
      <c r="B14" s="726"/>
      <c r="C14" s="40">
        <v>4114</v>
      </c>
      <c r="D14" s="40">
        <v>3580</v>
      </c>
      <c r="E14" s="85">
        <v>534</v>
      </c>
      <c r="F14" s="720" t="s">
        <v>401</v>
      </c>
      <c r="G14" s="716"/>
      <c r="H14" s="88">
        <v>12</v>
      </c>
      <c r="I14" s="40">
        <v>12</v>
      </c>
      <c r="J14" s="40" t="s">
        <v>396</v>
      </c>
    </row>
    <row r="15" spans="1:10" s="137" customFormat="1" ht="15" customHeight="1">
      <c r="A15" s="37"/>
      <c r="B15" s="139"/>
      <c r="C15" s="40"/>
      <c r="D15" s="40"/>
      <c r="E15" s="85"/>
      <c r="F15" s="720" t="s">
        <v>402</v>
      </c>
      <c r="G15" s="716"/>
      <c r="H15" s="88">
        <v>34</v>
      </c>
      <c r="I15" s="40">
        <v>34</v>
      </c>
      <c r="J15" s="40" t="s">
        <v>396</v>
      </c>
    </row>
    <row r="16" spans="1:10" s="137" customFormat="1" ht="15" customHeight="1">
      <c r="A16" s="715" t="s">
        <v>46</v>
      </c>
      <c r="B16" s="669"/>
      <c r="C16" s="40">
        <v>337</v>
      </c>
      <c r="D16" s="40">
        <v>330</v>
      </c>
      <c r="E16" s="85">
        <v>7</v>
      </c>
      <c r="F16" s="720" t="s">
        <v>403</v>
      </c>
      <c r="G16" s="716"/>
      <c r="H16" s="88">
        <v>43</v>
      </c>
      <c r="I16" s="40">
        <v>43</v>
      </c>
      <c r="J16" s="40" t="s">
        <v>404</v>
      </c>
    </row>
    <row r="17" spans="1:10" s="137" customFormat="1" ht="15" customHeight="1">
      <c r="A17" s="727" t="s">
        <v>405</v>
      </c>
      <c r="B17" s="722"/>
      <c r="C17" s="40">
        <v>18</v>
      </c>
      <c r="D17" s="40">
        <v>17</v>
      </c>
      <c r="E17" s="85">
        <v>1</v>
      </c>
      <c r="F17" s="720" t="s">
        <v>406</v>
      </c>
      <c r="G17" s="716"/>
      <c r="H17" s="88">
        <v>22</v>
      </c>
      <c r="I17" s="40">
        <v>22</v>
      </c>
      <c r="J17" s="40" t="s">
        <v>404</v>
      </c>
    </row>
    <row r="18" spans="1:10" s="137" customFormat="1" ht="15" customHeight="1">
      <c r="A18" s="727" t="s">
        <v>73</v>
      </c>
      <c r="B18" s="723"/>
      <c r="C18" s="40">
        <v>23</v>
      </c>
      <c r="D18" s="40">
        <v>22</v>
      </c>
      <c r="E18" s="85">
        <v>1</v>
      </c>
      <c r="F18" s="720" t="s">
        <v>407</v>
      </c>
      <c r="G18" s="716"/>
      <c r="H18" s="88">
        <v>31</v>
      </c>
      <c r="I18" s="40">
        <v>31</v>
      </c>
      <c r="J18" s="40" t="s">
        <v>408</v>
      </c>
    </row>
    <row r="19" spans="1:10" s="137" customFormat="1" ht="15" customHeight="1">
      <c r="A19" s="727" t="s">
        <v>74</v>
      </c>
      <c r="B19" s="723"/>
      <c r="C19" s="40">
        <v>243</v>
      </c>
      <c r="D19" s="40">
        <v>239</v>
      </c>
      <c r="E19" s="85">
        <v>4</v>
      </c>
      <c r="F19" s="720" t="s">
        <v>75</v>
      </c>
      <c r="G19" s="716"/>
      <c r="H19" s="88">
        <v>27</v>
      </c>
      <c r="I19" s="40">
        <v>27</v>
      </c>
      <c r="J19" s="40" t="s">
        <v>395</v>
      </c>
    </row>
    <row r="20" spans="1:10" s="137" customFormat="1" ht="15" customHeight="1">
      <c r="A20" s="727" t="s">
        <v>76</v>
      </c>
      <c r="B20" s="723"/>
      <c r="C20" s="40">
        <v>18</v>
      </c>
      <c r="D20" s="40">
        <v>18</v>
      </c>
      <c r="E20" s="85" t="s">
        <v>409</v>
      </c>
      <c r="F20" s="720" t="s">
        <v>49</v>
      </c>
      <c r="G20" s="716"/>
      <c r="H20" s="88">
        <v>44</v>
      </c>
      <c r="I20" s="40">
        <v>44</v>
      </c>
      <c r="J20" s="40" t="s">
        <v>410</v>
      </c>
    </row>
    <row r="21" spans="1:10" s="137" customFormat="1" ht="15" customHeight="1">
      <c r="A21" s="727" t="s">
        <v>411</v>
      </c>
      <c r="B21" s="723"/>
      <c r="C21" s="40">
        <v>35</v>
      </c>
      <c r="D21" s="40">
        <v>34</v>
      </c>
      <c r="E21" s="85">
        <v>1</v>
      </c>
      <c r="F21" s="720"/>
      <c r="G21" s="526"/>
      <c r="H21" s="88"/>
      <c r="I21" s="40"/>
      <c r="J21" s="40"/>
    </row>
    <row r="22" spans="1:10" s="137" customFormat="1" ht="15" customHeight="1">
      <c r="A22" s="142"/>
      <c r="B22" s="87"/>
      <c r="C22" s="40"/>
      <c r="D22" s="40"/>
      <c r="E22" s="85"/>
      <c r="F22" s="729" t="s">
        <v>412</v>
      </c>
      <c r="G22" s="730"/>
      <c r="H22" s="88">
        <v>231</v>
      </c>
      <c r="I22" s="40">
        <v>231</v>
      </c>
      <c r="J22" s="40" t="s">
        <v>410</v>
      </c>
    </row>
    <row r="23" spans="1:10" s="137" customFormat="1" ht="15" customHeight="1">
      <c r="A23" s="715" t="s">
        <v>50</v>
      </c>
      <c r="B23" s="716"/>
      <c r="C23" s="40">
        <v>11</v>
      </c>
      <c r="D23" s="40">
        <v>11</v>
      </c>
      <c r="E23" s="85" t="s">
        <v>413</v>
      </c>
      <c r="F23" s="720" t="s">
        <v>414</v>
      </c>
      <c r="G23" s="716"/>
      <c r="H23" s="88">
        <v>70</v>
      </c>
      <c r="I23" s="40">
        <v>70</v>
      </c>
      <c r="J23" s="40" t="s">
        <v>413</v>
      </c>
    </row>
    <row r="24" spans="1:10" s="137" customFormat="1" ht="15" customHeight="1">
      <c r="A24" s="715" t="s">
        <v>415</v>
      </c>
      <c r="B24" s="716"/>
      <c r="C24" s="40">
        <v>78</v>
      </c>
      <c r="D24" s="40">
        <v>78</v>
      </c>
      <c r="E24" s="85" t="s">
        <v>413</v>
      </c>
      <c r="F24" s="721" t="s">
        <v>53</v>
      </c>
      <c r="G24" s="723"/>
      <c r="H24" s="88">
        <v>14</v>
      </c>
      <c r="I24" s="40">
        <v>14</v>
      </c>
      <c r="J24" s="40" t="s">
        <v>416</v>
      </c>
    </row>
    <row r="25" spans="1:10" s="137" customFormat="1" ht="15" customHeight="1">
      <c r="A25" s="715" t="s">
        <v>417</v>
      </c>
      <c r="B25" s="716"/>
      <c r="C25" s="40">
        <v>19</v>
      </c>
      <c r="D25" s="40">
        <v>19</v>
      </c>
      <c r="E25" s="85" t="s">
        <v>416</v>
      </c>
      <c r="F25" s="721" t="s">
        <v>418</v>
      </c>
      <c r="G25" s="723"/>
      <c r="H25" s="88">
        <v>10</v>
      </c>
      <c r="I25" s="40">
        <v>10</v>
      </c>
      <c r="J25" s="40" t="s">
        <v>416</v>
      </c>
    </row>
    <row r="26" spans="1:10" s="137" customFormat="1" ht="15" customHeight="1">
      <c r="A26" s="715" t="s">
        <v>419</v>
      </c>
      <c r="B26" s="716"/>
      <c r="C26" s="40">
        <v>108</v>
      </c>
      <c r="D26" s="40">
        <v>108</v>
      </c>
      <c r="E26" s="85" t="s">
        <v>416</v>
      </c>
      <c r="F26" s="721" t="s">
        <v>420</v>
      </c>
      <c r="G26" s="723"/>
      <c r="H26" s="88">
        <v>46</v>
      </c>
      <c r="I26" s="40">
        <v>46</v>
      </c>
      <c r="J26" s="40" t="s">
        <v>416</v>
      </c>
    </row>
    <row r="27" spans="1:10" s="137" customFormat="1" ht="15" customHeight="1">
      <c r="A27" s="715" t="s">
        <v>421</v>
      </c>
      <c r="B27" s="716"/>
      <c r="C27" s="40">
        <v>63</v>
      </c>
      <c r="D27" s="40">
        <v>61</v>
      </c>
      <c r="E27" s="85">
        <v>2</v>
      </c>
      <c r="F27" s="720" t="s">
        <v>422</v>
      </c>
      <c r="G27" s="716"/>
      <c r="H27" s="88">
        <v>34</v>
      </c>
      <c r="I27" s="40">
        <v>34</v>
      </c>
      <c r="J27" s="40" t="s">
        <v>416</v>
      </c>
    </row>
    <row r="28" spans="1:10" s="137" customFormat="1" ht="15" customHeight="1">
      <c r="A28" s="715" t="s">
        <v>52</v>
      </c>
      <c r="B28" s="716"/>
      <c r="C28" s="40">
        <v>20</v>
      </c>
      <c r="D28" s="40">
        <v>19</v>
      </c>
      <c r="E28" s="85">
        <v>1</v>
      </c>
      <c r="F28" s="720" t="s">
        <v>423</v>
      </c>
      <c r="G28" s="716"/>
      <c r="H28" s="88">
        <v>19</v>
      </c>
      <c r="I28" s="40">
        <v>19</v>
      </c>
      <c r="J28" s="40" t="s">
        <v>404</v>
      </c>
    </row>
    <row r="29" spans="1:10" s="137" customFormat="1" ht="15" customHeight="1">
      <c r="A29" s="715" t="s">
        <v>424</v>
      </c>
      <c r="B29" s="716"/>
      <c r="C29" s="40">
        <v>84</v>
      </c>
      <c r="D29" s="40">
        <v>83</v>
      </c>
      <c r="E29" s="85">
        <v>1</v>
      </c>
      <c r="F29" s="720" t="s">
        <v>425</v>
      </c>
      <c r="G29" s="716"/>
      <c r="H29" s="88">
        <v>18</v>
      </c>
      <c r="I29" s="40">
        <v>18</v>
      </c>
      <c r="J29" s="40" t="s">
        <v>404</v>
      </c>
    </row>
    <row r="30" spans="1:10" s="137" customFormat="1" ht="15" customHeight="1">
      <c r="A30" s="715" t="s">
        <v>426</v>
      </c>
      <c r="B30" s="716"/>
      <c r="C30" s="40">
        <v>126</v>
      </c>
      <c r="D30" s="40">
        <v>124</v>
      </c>
      <c r="E30" s="85">
        <v>2</v>
      </c>
      <c r="F30" s="720" t="s">
        <v>59</v>
      </c>
      <c r="G30" s="716"/>
      <c r="H30" s="88">
        <v>10</v>
      </c>
      <c r="I30" s="40">
        <v>10</v>
      </c>
      <c r="J30" s="40" t="s">
        <v>410</v>
      </c>
    </row>
    <row r="31" spans="1:10" s="137" customFormat="1" ht="15" customHeight="1">
      <c r="A31" s="715" t="s">
        <v>427</v>
      </c>
      <c r="B31" s="716"/>
      <c r="C31" s="40">
        <v>27</v>
      </c>
      <c r="D31" s="40">
        <v>27</v>
      </c>
      <c r="E31" s="85" t="s">
        <v>410</v>
      </c>
      <c r="F31" s="720" t="s">
        <v>77</v>
      </c>
      <c r="G31" s="526"/>
      <c r="H31" s="88">
        <v>10</v>
      </c>
      <c r="I31" s="40">
        <v>10</v>
      </c>
      <c r="J31" s="40" t="s">
        <v>63</v>
      </c>
    </row>
    <row r="32" spans="1:10" s="137" customFormat="1" ht="15" customHeight="1">
      <c r="A32" s="715" t="s">
        <v>428</v>
      </c>
      <c r="B32" s="716"/>
      <c r="C32" s="40">
        <v>83</v>
      </c>
      <c r="D32" s="40">
        <v>83</v>
      </c>
      <c r="E32" s="85" t="s">
        <v>63</v>
      </c>
      <c r="F32" s="720" t="s">
        <v>78</v>
      </c>
      <c r="G32" s="716"/>
      <c r="H32" s="88">
        <v>22</v>
      </c>
      <c r="I32" s="40">
        <v>22</v>
      </c>
      <c r="J32" s="40" t="s">
        <v>429</v>
      </c>
    </row>
    <row r="33" spans="1:10" s="137" customFormat="1" ht="15" customHeight="1">
      <c r="A33" s="715" t="s">
        <v>430</v>
      </c>
      <c r="B33" s="716"/>
      <c r="C33" s="40">
        <v>32</v>
      </c>
      <c r="D33" s="40">
        <v>32</v>
      </c>
      <c r="E33" s="85" t="s">
        <v>429</v>
      </c>
      <c r="F33" s="720" t="s">
        <v>49</v>
      </c>
      <c r="G33" s="716"/>
      <c r="H33" s="88">
        <v>48</v>
      </c>
      <c r="I33" s="40">
        <v>48</v>
      </c>
      <c r="J33" s="40" t="s">
        <v>410</v>
      </c>
    </row>
    <row r="34" spans="1:10" s="137" customFormat="1" ht="15" customHeight="1">
      <c r="A34" s="715" t="s">
        <v>431</v>
      </c>
      <c r="B34" s="716"/>
      <c r="C34" s="40">
        <v>1199</v>
      </c>
      <c r="D34" s="40">
        <v>1043</v>
      </c>
      <c r="E34" s="85">
        <v>156</v>
      </c>
      <c r="F34" s="720"/>
      <c r="G34" s="526"/>
      <c r="H34" s="88"/>
      <c r="I34" s="40"/>
      <c r="J34" s="40"/>
    </row>
    <row r="35" spans="1:10" s="137" customFormat="1" ht="15" customHeight="1">
      <c r="A35" s="715" t="s">
        <v>432</v>
      </c>
      <c r="B35" s="716"/>
      <c r="C35" s="40">
        <v>19</v>
      </c>
      <c r="D35" s="40">
        <v>19</v>
      </c>
      <c r="E35" s="85" t="s">
        <v>410</v>
      </c>
      <c r="F35" s="720" t="s">
        <v>79</v>
      </c>
      <c r="G35" s="526"/>
      <c r="H35" s="88">
        <v>12</v>
      </c>
      <c r="I35" s="40">
        <v>12</v>
      </c>
      <c r="J35" s="40" t="s">
        <v>433</v>
      </c>
    </row>
    <row r="36" spans="1:10" s="137" customFormat="1" ht="15" customHeight="1">
      <c r="A36" s="715" t="s">
        <v>55</v>
      </c>
      <c r="B36" s="526"/>
      <c r="C36" s="40">
        <v>1650</v>
      </c>
      <c r="D36" s="40">
        <v>1290</v>
      </c>
      <c r="E36" s="85">
        <v>360</v>
      </c>
      <c r="F36" s="720" t="s">
        <v>80</v>
      </c>
      <c r="G36" s="526"/>
      <c r="H36" s="140" t="s">
        <v>434</v>
      </c>
      <c r="I36" s="141" t="s">
        <v>434</v>
      </c>
      <c r="J36" s="141" t="s">
        <v>413</v>
      </c>
    </row>
    <row r="37" spans="1:10" s="137" customFormat="1" ht="15" customHeight="1">
      <c r="A37" s="715" t="s">
        <v>56</v>
      </c>
      <c r="B37" s="526"/>
      <c r="C37" s="40">
        <v>20</v>
      </c>
      <c r="D37" s="40">
        <v>20</v>
      </c>
      <c r="E37" s="85" t="s">
        <v>435</v>
      </c>
      <c r="F37" s="732"/>
      <c r="G37" s="669"/>
      <c r="H37" s="138"/>
      <c r="I37" s="37"/>
      <c r="J37" s="37"/>
    </row>
    <row r="38" spans="1:10" s="137" customFormat="1" ht="15" customHeight="1">
      <c r="A38" s="715" t="s">
        <v>81</v>
      </c>
      <c r="B38" s="716"/>
      <c r="C38" s="40">
        <v>39</v>
      </c>
      <c r="D38" s="40">
        <v>36</v>
      </c>
      <c r="E38" s="85">
        <v>3</v>
      </c>
      <c r="F38" s="720" t="s">
        <v>82</v>
      </c>
      <c r="G38" s="526"/>
      <c r="H38" s="140" t="s">
        <v>436</v>
      </c>
      <c r="I38" s="141" t="s">
        <v>436</v>
      </c>
      <c r="J38" s="37"/>
    </row>
    <row r="39" spans="1:10" s="137" customFormat="1" ht="15" customHeight="1">
      <c r="A39" s="715" t="s">
        <v>437</v>
      </c>
      <c r="B39" s="716"/>
      <c r="C39" s="40">
        <v>28</v>
      </c>
      <c r="D39" s="40">
        <v>28</v>
      </c>
      <c r="E39" s="85" t="s">
        <v>410</v>
      </c>
      <c r="F39" s="138"/>
      <c r="G39" s="139"/>
      <c r="H39" s="138"/>
      <c r="I39" s="37"/>
      <c r="J39" s="37"/>
    </row>
    <row r="40" spans="1:10" s="137" customFormat="1" ht="15" customHeight="1">
      <c r="A40" s="715" t="s">
        <v>438</v>
      </c>
      <c r="B40" s="716"/>
      <c r="C40" s="40">
        <v>53</v>
      </c>
      <c r="D40" s="40">
        <v>53</v>
      </c>
      <c r="E40" s="85" t="s">
        <v>410</v>
      </c>
      <c r="F40" s="138"/>
      <c r="G40" s="139"/>
      <c r="H40" s="138"/>
      <c r="I40" s="37"/>
      <c r="J40" s="37"/>
    </row>
    <row r="41" spans="1:10" s="137" customFormat="1" ht="15" customHeight="1">
      <c r="A41" s="715" t="s">
        <v>83</v>
      </c>
      <c r="B41" s="716"/>
      <c r="C41" s="40">
        <v>15</v>
      </c>
      <c r="D41" s="40">
        <v>15</v>
      </c>
      <c r="E41" s="85" t="s">
        <v>410</v>
      </c>
      <c r="F41" s="138"/>
      <c r="G41" s="139"/>
      <c r="H41" s="138"/>
      <c r="I41" s="37"/>
      <c r="J41" s="37"/>
    </row>
    <row r="42" spans="1:10" s="137" customFormat="1" ht="15" customHeight="1">
      <c r="A42" s="715" t="s">
        <v>84</v>
      </c>
      <c r="B42" s="526"/>
      <c r="C42" s="40">
        <v>21</v>
      </c>
      <c r="D42" s="40">
        <v>21</v>
      </c>
      <c r="E42" s="40" t="s">
        <v>439</v>
      </c>
      <c r="F42" s="138"/>
      <c r="G42" s="139"/>
      <c r="H42" s="138"/>
      <c r="I42" s="37"/>
      <c r="J42" s="37"/>
    </row>
    <row r="43" spans="1:10" s="137" customFormat="1" ht="15" customHeight="1">
      <c r="A43" s="715" t="s">
        <v>85</v>
      </c>
      <c r="B43" s="716"/>
      <c r="C43" s="88">
        <v>21</v>
      </c>
      <c r="D43" s="40">
        <v>21</v>
      </c>
      <c r="E43" s="40" t="s">
        <v>433</v>
      </c>
      <c r="F43" s="138"/>
      <c r="G43" s="139"/>
      <c r="H43" s="138"/>
      <c r="I43" s="37"/>
      <c r="J43" s="37"/>
    </row>
    <row r="44" spans="1:10" s="137" customFormat="1" ht="15" customHeight="1">
      <c r="A44" s="739" t="s">
        <v>440</v>
      </c>
      <c r="B44" s="693"/>
      <c r="C44" s="393">
        <v>61</v>
      </c>
      <c r="D44" s="89">
        <v>59</v>
      </c>
      <c r="E44" s="89">
        <v>2</v>
      </c>
      <c r="F44" s="143"/>
      <c r="G44" s="144"/>
      <c r="H44" s="143"/>
      <c r="I44" s="145"/>
      <c r="J44" s="145"/>
    </row>
    <row r="45" s="122" customFormat="1" ht="15" customHeight="1">
      <c r="A45" s="126" t="s">
        <v>661</v>
      </c>
    </row>
    <row r="46" s="146" customFormat="1" ht="15" customHeight="1">
      <c r="A46" s="55" t="s">
        <v>655</v>
      </c>
    </row>
    <row r="47" s="137" customFormat="1" ht="15" customHeight="1">
      <c r="A47" s="45"/>
    </row>
    <row r="48" spans="1:8" s="137" customFormat="1" ht="15" customHeight="1">
      <c r="A48" s="66"/>
      <c r="B48" s="66"/>
      <c r="C48" s="90"/>
      <c r="D48" s="136"/>
      <c r="E48" s="136"/>
      <c r="F48" s="136"/>
      <c r="G48" s="136"/>
      <c r="H48" s="136"/>
    </row>
    <row r="49" spans="1:8" s="137" customFormat="1" ht="15" customHeight="1">
      <c r="A49" s="66"/>
      <c r="B49" s="66"/>
      <c r="C49" s="90"/>
      <c r="D49" s="136"/>
      <c r="E49" s="136"/>
      <c r="F49" s="136"/>
      <c r="G49" s="136"/>
      <c r="H49" s="136"/>
    </row>
    <row r="50" spans="1:7" s="137" customFormat="1" ht="15" customHeight="1">
      <c r="A50" s="66"/>
      <c r="B50" s="66"/>
      <c r="C50" s="90"/>
      <c r="D50" s="75"/>
      <c r="E50" s="75"/>
      <c r="F50" s="136"/>
      <c r="G50" s="136"/>
    </row>
    <row r="51" spans="1:7" s="137" customFormat="1" ht="15" customHeight="1">
      <c r="A51" s="66"/>
      <c r="B51" s="66"/>
      <c r="C51" s="66"/>
      <c r="D51" s="66"/>
      <c r="F51" s="136"/>
      <c r="G51" s="136"/>
    </row>
    <row r="52" spans="1:10" s="137" customFormat="1" ht="15" customHeight="1">
      <c r="A52" s="66"/>
      <c r="B52" s="66"/>
      <c r="C52" s="66"/>
      <c r="D52" s="66"/>
      <c r="E52" s="66"/>
      <c r="H52" s="66"/>
      <c r="I52" s="66"/>
      <c r="J52" s="66"/>
    </row>
    <row r="53" spans="1:10" s="137" customFormat="1" ht="1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s="137" customFormat="1" ht="1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s="137" customFormat="1" ht="1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s="137" customFormat="1" ht="1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s="137" customFormat="1" ht="1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</row>
  </sheetData>
  <mergeCells count="74">
    <mergeCell ref="A44:B44"/>
    <mergeCell ref="F24:G24"/>
    <mergeCell ref="F25:G25"/>
    <mergeCell ref="F33:G33"/>
    <mergeCell ref="F29:G29"/>
    <mergeCell ref="F30:G30"/>
    <mergeCell ref="F32:G32"/>
    <mergeCell ref="F27:G27"/>
    <mergeCell ref="F26:G26"/>
    <mergeCell ref="F28:G28"/>
    <mergeCell ref="F22:G22"/>
    <mergeCell ref="F23:G23"/>
    <mergeCell ref="F9:G9"/>
    <mergeCell ref="F16:G16"/>
    <mergeCell ref="F15:G15"/>
    <mergeCell ref="F10:G10"/>
    <mergeCell ref="F20:G20"/>
    <mergeCell ref="F19:G19"/>
    <mergeCell ref="F18:G18"/>
    <mergeCell ref="F17:G17"/>
    <mergeCell ref="F7:G7"/>
    <mergeCell ref="F14:G14"/>
    <mergeCell ref="F13:G13"/>
    <mergeCell ref="F11:G11"/>
    <mergeCell ref="A38:B38"/>
    <mergeCell ref="A39:B39"/>
    <mergeCell ref="A40:B40"/>
    <mergeCell ref="A41:B41"/>
    <mergeCell ref="A32:B32"/>
    <mergeCell ref="A33:B33"/>
    <mergeCell ref="A34:B34"/>
    <mergeCell ref="A35:B35"/>
    <mergeCell ref="A43:B43"/>
    <mergeCell ref="A28:B28"/>
    <mergeCell ref="A21:B21"/>
    <mergeCell ref="A23:B23"/>
    <mergeCell ref="A24:B24"/>
    <mergeCell ref="A25:B25"/>
    <mergeCell ref="A26:B26"/>
    <mergeCell ref="A27:B27"/>
    <mergeCell ref="A29:B29"/>
    <mergeCell ref="A30:B30"/>
    <mergeCell ref="A16:B16"/>
    <mergeCell ref="A17:B17"/>
    <mergeCell ref="A18:B18"/>
    <mergeCell ref="F21:G21"/>
    <mergeCell ref="A19:B19"/>
    <mergeCell ref="A20:B20"/>
    <mergeCell ref="D7:D8"/>
    <mergeCell ref="E7:E8"/>
    <mergeCell ref="A12:B13"/>
    <mergeCell ref="C12:C13"/>
    <mergeCell ref="D12:D13"/>
    <mergeCell ref="E12:E13"/>
    <mergeCell ref="A31:B31"/>
    <mergeCell ref="A5:B6"/>
    <mergeCell ref="C5:E5"/>
    <mergeCell ref="F5:G6"/>
    <mergeCell ref="A14:B14"/>
    <mergeCell ref="A7:B8"/>
    <mergeCell ref="C7:C8"/>
    <mergeCell ref="A9:B9"/>
    <mergeCell ref="A10:B10"/>
    <mergeCell ref="A11:B11"/>
    <mergeCell ref="H5:J5"/>
    <mergeCell ref="A36:B36"/>
    <mergeCell ref="A37:B37"/>
    <mergeCell ref="A42:B42"/>
    <mergeCell ref="F31:G31"/>
    <mergeCell ref="F35:G35"/>
    <mergeCell ref="F34:G34"/>
    <mergeCell ref="F36:G36"/>
    <mergeCell ref="F37:G37"/>
    <mergeCell ref="F38:G38"/>
  </mergeCells>
  <hyperlinks>
    <hyperlink ref="J2" location="目次!A1" tooltip="メニューへ戻ります。" display="戻る"/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33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66" customWidth="1"/>
    <col min="2" max="2" width="36.625" style="66" customWidth="1"/>
    <col min="3" max="7" width="8.625" style="66" customWidth="1"/>
    <col min="8" max="10" width="10.625" style="66" customWidth="1"/>
    <col min="11" max="73" width="8.625" style="66" customWidth="1"/>
    <col min="74" max="16384" width="9.00390625" style="66" customWidth="1"/>
  </cols>
  <sheetData>
    <row r="1" spans="1:10" s="128" customFormat="1" ht="15" customHeight="1">
      <c r="A1" s="482" t="s">
        <v>86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s="494" customFormat="1" ht="15" customHeight="1">
      <c r="A2" s="493"/>
      <c r="B2" s="493"/>
      <c r="C2" s="493"/>
      <c r="D2" s="493"/>
      <c r="E2" s="486" t="s">
        <v>791</v>
      </c>
      <c r="F2" s="493"/>
      <c r="G2" s="493"/>
      <c r="H2" s="493"/>
      <c r="I2" s="493"/>
      <c r="J2" s="486" t="s">
        <v>791</v>
      </c>
    </row>
    <row r="3" spans="1:10" s="128" customFormat="1" ht="1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</row>
    <row r="4" spans="1:11" ht="15" customHeight="1" thickBot="1">
      <c r="A4" s="68"/>
      <c r="B4" s="68"/>
      <c r="C4" s="68"/>
      <c r="D4" s="68"/>
      <c r="E4" s="68"/>
      <c r="F4" s="68"/>
      <c r="G4" s="68"/>
      <c r="H4" s="68"/>
      <c r="I4" s="748" t="s">
        <v>87</v>
      </c>
      <c r="J4" s="748"/>
      <c r="K4" s="65"/>
    </row>
    <row r="5" spans="1:11" ht="15" customHeight="1">
      <c r="A5" s="740" t="s">
        <v>88</v>
      </c>
      <c r="B5" s="741"/>
      <c r="C5" s="741" t="s">
        <v>535</v>
      </c>
      <c r="D5" s="741"/>
      <c r="E5" s="741"/>
      <c r="F5" s="741"/>
      <c r="G5" s="741"/>
      <c r="H5" s="745" t="s">
        <v>89</v>
      </c>
      <c r="I5" s="746"/>
      <c r="J5" s="746"/>
      <c r="K5" s="65"/>
    </row>
    <row r="6" spans="1:11" ht="15" customHeight="1">
      <c r="A6" s="742"/>
      <c r="B6" s="743"/>
      <c r="C6" s="743" t="s">
        <v>90</v>
      </c>
      <c r="D6" s="744" t="s">
        <v>91</v>
      </c>
      <c r="E6" s="744" t="s">
        <v>650</v>
      </c>
      <c r="F6" s="744" t="s">
        <v>646</v>
      </c>
      <c r="G6" s="744" t="s">
        <v>647</v>
      </c>
      <c r="H6" s="743" t="s">
        <v>90</v>
      </c>
      <c r="I6" s="686" t="s">
        <v>648</v>
      </c>
      <c r="J6" s="747" t="s">
        <v>649</v>
      </c>
      <c r="K6" s="129"/>
    </row>
    <row r="7" spans="1:11" ht="15" customHeight="1">
      <c r="A7" s="742"/>
      <c r="B7" s="743"/>
      <c r="C7" s="743"/>
      <c r="D7" s="744"/>
      <c r="E7" s="744"/>
      <c r="F7" s="744"/>
      <c r="G7" s="744"/>
      <c r="H7" s="743"/>
      <c r="I7" s="686"/>
      <c r="J7" s="747"/>
      <c r="K7" s="129"/>
    </row>
    <row r="8" spans="1:11" ht="15" customHeight="1">
      <c r="A8" s="742"/>
      <c r="B8" s="743"/>
      <c r="C8" s="743"/>
      <c r="D8" s="744"/>
      <c r="E8" s="744"/>
      <c r="F8" s="744"/>
      <c r="G8" s="744"/>
      <c r="H8" s="743"/>
      <c r="I8" s="686"/>
      <c r="J8" s="747"/>
      <c r="K8" s="129"/>
    </row>
    <row r="9" spans="1:11" ht="15" customHeight="1">
      <c r="A9" s="742"/>
      <c r="B9" s="743"/>
      <c r="C9" s="743"/>
      <c r="D9" s="744"/>
      <c r="E9" s="744"/>
      <c r="F9" s="744"/>
      <c r="G9" s="744"/>
      <c r="H9" s="743"/>
      <c r="I9" s="686"/>
      <c r="J9" s="747"/>
      <c r="K9" s="129"/>
    </row>
    <row r="10" spans="1:11" ht="15" customHeight="1">
      <c r="A10" s="742"/>
      <c r="B10" s="743"/>
      <c r="C10" s="743"/>
      <c r="D10" s="744"/>
      <c r="E10" s="744"/>
      <c r="F10" s="744"/>
      <c r="G10" s="744"/>
      <c r="H10" s="743"/>
      <c r="I10" s="686"/>
      <c r="J10" s="747"/>
      <c r="K10" s="129"/>
    </row>
    <row r="11" spans="1:11" ht="9.75" customHeight="1">
      <c r="A11" s="78"/>
      <c r="B11" s="79"/>
      <c r="C11" s="130"/>
      <c r="D11" s="130"/>
      <c r="E11" s="130"/>
      <c r="F11" s="130"/>
      <c r="G11" s="80"/>
      <c r="H11" s="130"/>
      <c r="I11" s="131"/>
      <c r="J11" s="131"/>
      <c r="K11" s="129"/>
    </row>
    <row r="12" spans="1:11" s="112" customFormat="1" ht="15" customHeight="1">
      <c r="A12" s="108" t="s">
        <v>92</v>
      </c>
      <c r="B12" s="109"/>
      <c r="C12" s="110">
        <f aca="true" t="shared" si="0" ref="C12:J12">SUM(C13:C31)</f>
        <v>23652</v>
      </c>
      <c r="D12" s="110">
        <f t="shared" si="0"/>
        <v>5284</v>
      </c>
      <c r="E12" s="110">
        <f t="shared" si="0"/>
        <v>12149</v>
      </c>
      <c r="F12" s="110">
        <f t="shared" si="0"/>
        <v>4550</v>
      </c>
      <c r="G12" s="110">
        <f t="shared" si="0"/>
        <v>1669</v>
      </c>
      <c r="H12" s="110">
        <f t="shared" si="0"/>
        <v>21580</v>
      </c>
      <c r="I12" s="110">
        <f t="shared" si="0"/>
        <v>3580</v>
      </c>
      <c r="J12" s="110">
        <f t="shared" si="0"/>
        <v>567</v>
      </c>
      <c r="K12" s="111"/>
    </row>
    <row r="13" spans="1:11" ht="15" customHeight="1">
      <c r="A13" s="81"/>
      <c r="B13" s="82" t="s">
        <v>93</v>
      </c>
      <c r="C13" s="56">
        <v>3509</v>
      </c>
      <c r="D13" s="56">
        <v>3122</v>
      </c>
      <c r="E13" s="56">
        <v>352</v>
      </c>
      <c r="F13" s="56">
        <v>28</v>
      </c>
      <c r="G13" s="56">
        <v>7</v>
      </c>
      <c r="H13" s="56">
        <v>3520</v>
      </c>
      <c r="I13" s="56">
        <v>37</v>
      </c>
      <c r="J13" s="56">
        <v>9</v>
      </c>
      <c r="K13" s="65"/>
    </row>
    <row r="14" spans="1:11" ht="15" customHeight="1">
      <c r="A14" s="81"/>
      <c r="B14" s="83" t="s">
        <v>344</v>
      </c>
      <c r="C14" s="56">
        <v>21</v>
      </c>
      <c r="D14" s="56">
        <v>8</v>
      </c>
      <c r="E14" s="56">
        <v>9</v>
      </c>
      <c r="F14" s="56">
        <v>3</v>
      </c>
      <c r="G14" s="57">
        <v>1</v>
      </c>
      <c r="H14" s="56">
        <v>19</v>
      </c>
      <c r="I14" s="56">
        <v>1</v>
      </c>
      <c r="J14" s="56">
        <v>1</v>
      </c>
      <c r="K14" s="65"/>
    </row>
    <row r="15" spans="1:11" ht="15" customHeight="1">
      <c r="A15" s="81"/>
      <c r="B15" s="83" t="s">
        <v>346</v>
      </c>
      <c r="C15" s="56">
        <v>1</v>
      </c>
      <c r="D15" s="57" t="s">
        <v>390</v>
      </c>
      <c r="E15" s="56">
        <v>1</v>
      </c>
      <c r="F15" s="57" t="s">
        <v>390</v>
      </c>
      <c r="G15" s="57" t="s">
        <v>390</v>
      </c>
      <c r="H15" s="56">
        <v>1</v>
      </c>
      <c r="I15" s="57" t="s">
        <v>390</v>
      </c>
      <c r="J15" s="57" t="s">
        <v>390</v>
      </c>
      <c r="K15" s="65"/>
    </row>
    <row r="16" spans="1:11" ht="15" customHeight="1">
      <c r="A16" s="81"/>
      <c r="B16" s="83" t="s">
        <v>347</v>
      </c>
      <c r="C16" s="56">
        <v>4</v>
      </c>
      <c r="D16" s="57" t="s">
        <v>391</v>
      </c>
      <c r="E16" s="56">
        <v>2</v>
      </c>
      <c r="F16" s="56">
        <v>2</v>
      </c>
      <c r="G16" s="57" t="s">
        <v>391</v>
      </c>
      <c r="H16" s="56">
        <v>3</v>
      </c>
      <c r="I16" s="56">
        <v>1</v>
      </c>
      <c r="J16" s="57" t="s">
        <v>391</v>
      </c>
      <c r="K16" s="65"/>
    </row>
    <row r="17" spans="1:11" ht="15" customHeight="1">
      <c r="A17" s="81"/>
      <c r="B17" s="83" t="s">
        <v>348</v>
      </c>
      <c r="C17" s="56">
        <v>1716</v>
      </c>
      <c r="D17" s="56">
        <v>312</v>
      </c>
      <c r="E17" s="56">
        <v>961</v>
      </c>
      <c r="F17" s="56">
        <v>299</v>
      </c>
      <c r="G17" s="56">
        <v>144</v>
      </c>
      <c r="H17" s="56">
        <v>1575</v>
      </c>
      <c r="I17" s="56">
        <v>244</v>
      </c>
      <c r="J17" s="56">
        <v>58</v>
      </c>
      <c r="K17" s="65"/>
    </row>
    <row r="18" spans="1:11" ht="15" customHeight="1">
      <c r="A18" s="81"/>
      <c r="B18" s="83" t="s">
        <v>349</v>
      </c>
      <c r="C18" s="56">
        <v>5308</v>
      </c>
      <c r="D18" s="56">
        <v>429</v>
      </c>
      <c r="E18" s="56">
        <v>3332</v>
      </c>
      <c r="F18" s="56">
        <v>1226</v>
      </c>
      <c r="G18" s="56">
        <v>321</v>
      </c>
      <c r="H18" s="56">
        <v>4980</v>
      </c>
      <c r="I18" s="56">
        <v>1037</v>
      </c>
      <c r="J18" s="56">
        <v>182</v>
      </c>
      <c r="K18" s="65"/>
    </row>
    <row r="19" spans="1:11" ht="15" customHeight="1">
      <c r="A19" s="81"/>
      <c r="B19" s="84" t="s">
        <v>644</v>
      </c>
      <c r="C19" s="56">
        <v>146</v>
      </c>
      <c r="D19" s="57" t="s">
        <v>536</v>
      </c>
      <c r="E19" s="56">
        <v>34</v>
      </c>
      <c r="F19" s="56">
        <v>89</v>
      </c>
      <c r="G19" s="56">
        <v>23</v>
      </c>
      <c r="H19" s="56">
        <v>49</v>
      </c>
      <c r="I19" s="56">
        <v>15</v>
      </c>
      <c r="J19" s="57" t="s">
        <v>536</v>
      </c>
      <c r="K19" s="65"/>
    </row>
    <row r="20" spans="1:11" ht="15" customHeight="1">
      <c r="A20" s="81"/>
      <c r="B20" s="83" t="s">
        <v>94</v>
      </c>
      <c r="C20" s="56">
        <v>216</v>
      </c>
      <c r="D20" s="56">
        <v>9</v>
      </c>
      <c r="E20" s="56">
        <v>23</v>
      </c>
      <c r="F20" s="56">
        <v>48</v>
      </c>
      <c r="G20" s="56">
        <v>136</v>
      </c>
      <c r="H20" s="56">
        <v>47</v>
      </c>
      <c r="I20" s="56">
        <v>12</v>
      </c>
      <c r="J20" s="56">
        <v>3</v>
      </c>
      <c r="K20" s="65"/>
    </row>
    <row r="21" spans="1:11" ht="15" customHeight="1">
      <c r="A21" s="81"/>
      <c r="B21" s="83" t="s">
        <v>350</v>
      </c>
      <c r="C21" s="56">
        <v>838</v>
      </c>
      <c r="D21" s="56">
        <v>28</v>
      </c>
      <c r="E21" s="56">
        <v>381</v>
      </c>
      <c r="F21" s="56">
        <v>275</v>
      </c>
      <c r="G21" s="56">
        <v>154</v>
      </c>
      <c r="H21" s="56">
        <v>678</v>
      </c>
      <c r="I21" s="56">
        <v>210</v>
      </c>
      <c r="J21" s="56">
        <v>59</v>
      </c>
      <c r="K21" s="65"/>
    </row>
    <row r="22" spans="1:11" ht="15" customHeight="1">
      <c r="A22" s="81"/>
      <c r="B22" s="83" t="s">
        <v>95</v>
      </c>
      <c r="C22" s="56">
        <v>3362</v>
      </c>
      <c r="D22" s="56">
        <v>627</v>
      </c>
      <c r="E22" s="56">
        <v>1973</v>
      </c>
      <c r="F22" s="56">
        <v>518</v>
      </c>
      <c r="G22" s="56">
        <v>244</v>
      </c>
      <c r="H22" s="56">
        <v>3149</v>
      </c>
      <c r="I22" s="56">
        <v>468</v>
      </c>
      <c r="J22" s="56">
        <v>81</v>
      </c>
      <c r="K22" s="65"/>
    </row>
    <row r="23" spans="1:11" ht="15" customHeight="1">
      <c r="A23" s="81"/>
      <c r="B23" s="83" t="s">
        <v>96</v>
      </c>
      <c r="C23" s="56">
        <v>252</v>
      </c>
      <c r="D23" s="56">
        <v>12</v>
      </c>
      <c r="E23" s="56">
        <v>101</v>
      </c>
      <c r="F23" s="56">
        <v>96</v>
      </c>
      <c r="G23" s="56">
        <v>43</v>
      </c>
      <c r="H23" s="56">
        <v>218</v>
      </c>
      <c r="I23" s="56">
        <v>97</v>
      </c>
      <c r="J23" s="56">
        <v>8</v>
      </c>
      <c r="K23" s="65"/>
    </row>
    <row r="24" spans="1:11" ht="15" customHeight="1">
      <c r="A24" s="81"/>
      <c r="B24" s="83" t="s">
        <v>351</v>
      </c>
      <c r="C24" s="56">
        <v>107</v>
      </c>
      <c r="D24" s="56">
        <v>46</v>
      </c>
      <c r="E24" s="56">
        <v>31</v>
      </c>
      <c r="F24" s="56">
        <v>20</v>
      </c>
      <c r="G24" s="56">
        <v>10</v>
      </c>
      <c r="H24" s="56">
        <v>88</v>
      </c>
      <c r="I24" s="56">
        <v>10</v>
      </c>
      <c r="J24" s="56">
        <v>1</v>
      </c>
      <c r="K24" s="65"/>
    </row>
    <row r="25" spans="1:11" ht="15" customHeight="1">
      <c r="A25" s="81"/>
      <c r="B25" s="83" t="s">
        <v>352</v>
      </c>
      <c r="C25" s="56">
        <v>1033</v>
      </c>
      <c r="D25" s="56">
        <v>157</v>
      </c>
      <c r="E25" s="56">
        <v>721</v>
      </c>
      <c r="F25" s="56">
        <v>119</v>
      </c>
      <c r="G25" s="56">
        <v>36</v>
      </c>
      <c r="H25" s="56">
        <v>1004</v>
      </c>
      <c r="I25" s="56">
        <v>104</v>
      </c>
      <c r="J25" s="56">
        <v>22</v>
      </c>
      <c r="K25" s="65"/>
    </row>
    <row r="26" spans="1:11" ht="15" customHeight="1">
      <c r="A26" s="81"/>
      <c r="B26" s="83" t="s">
        <v>353</v>
      </c>
      <c r="C26" s="56">
        <v>1995</v>
      </c>
      <c r="D26" s="56">
        <v>72</v>
      </c>
      <c r="E26" s="56">
        <v>1350</v>
      </c>
      <c r="F26" s="56">
        <v>524</v>
      </c>
      <c r="G26" s="56">
        <v>49</v>
      </c>
      <c r="H26" s="56">
        <v>1809</v>
      </c>
      <c r="I26" s="56">
        <v>361</v>
      </c>
      <c r="J26" s="56">
        <v>26</v>
      </c>
      <c r="K26" s="65"/>
    </row>
    <row r="27" spans="1:11" ht="15" customHeight="1">
      <c r="A27" s="81"/>
      <c r="B27" s="83" t="s">
        <v>354</v>
      </c>
      <c r="C27" s="56">
        <v>1087</v>
      </c>
      <c r="D27" s="56">
        <v>60</v>
      </c>
      <c r="E27" s="56">
        <v>613</v>
      </c>
      <c r="F27" s="56">
        <v>349</v>
      </c>
      <c r="G27" s="56">
        <v>65</v>
      </c>
      <c r="H27" s="56">
        <v>1042</v>
      </c>
      <c r="I27" s="56">
        <v>361</v>
      </c>
      <c r="J27" s="56">
        <v>8</v>
      </c>
      <c r="K27" s="65"/>
    </row>
    <row r="28" spans="1:11" ht="15" customHeight="1">
      <c r="A28" s="81"/>
      <c r="B28" s="83" t="s">
        <v>97</v>
      </c>
      <c r="C28" s="56">
        <v>532</v>
      </c>
      <c r="D28" s="57" t="s">
        <v>537</v>
      </c>
      <c r="E28" s="56">
        <v>447</v>
      </c>
      <c r="F28" s="56">
        <v>62</v>
      </c>
      <c r="G28" s="56">
        <v>23</v>
      </c>
      <c r="H28" s="56">
        <v>557</v>
      </c>
      <c r="I28" s="56">
        <v>100</v>
      </c>
      <c r="J28" s="56">
        <v>10</v>
      </c>
      <c r="K28" s="65"/>
    </row>
    <row r="29" spans="1:11" ht="15" customHeight="1">
      <c r="A29" s="81"/>
      <c r="B29" s="83" t="s">
        <v>355</v>
      </c>
      <c r="C29" s="56">
        <v>2477</v>
      </c>
      <c r="D29" s="56">
        <v>375</v>
      </c>
      <c r="E29" s="56">
        <v>1236</v>
      </c>
      <c r="F29" s="56">
        <v>585</v>
      </c>
      <c r="G29" s="56">
        <v>281</v>
      </c>
      <c r="H29" s="56">
        <v>2053</v>
      </c>
      <c r="I29" s="56">
        <v>350</v>
      </c>
      <c r="J29" s="56">
        <v>92</v>
      </c>
      <c r="K29" s="65"/>
    </row>
    <row r="30" spans="1:11" ht="15" customHeight="1">
      <c r="A30" s="81"/>
      <c r="B30" s="84" t="s">
        <v>645</v>
      </c>
      <c r="C30" s="56">
        <v>878</v>
      </c>
      <c r="D30" s="56">
        <v>8</v>
      </c>
      <c r="E30" s="56">
        <v>468</v>
      </c>
      <c r="F30" s="56">
        <v>280</v>
      </c>
      <c r="G30" s="56">
        <v>122</v>
      </c>
      <c r="H30" s="56">
        <v>618</v>
      </c>
      <c r="I30" s="56">
        <v>139</v>
      </c>
      <c r="J30" s="56">
        <v>3</v>
      </c>
      <c r="K30" s="65"/>
    </row>
    <row r="31" spans="1:11" ht="15" customHeight="1">
      <c r="A31" s="81"/>
      <c r="B31" s="83" t="s">
        <v>356</v>
      </c>
      <c r="C31" s="56">
        <v>170</v>
      </c>
      <c r="D31" s="56">
        <v>19</v>
      </c>
      <c r="E31" s="56">
        <v>114</v>
      </c>
      <c r="F31" s="56">
        <v>27</v>
      </c>
      <c r="G31" s="56">
        <v>10</v>
      </c>
      <c r="H31" s="56">
        <v>170</v>
      </c>
      <c r="I31" s="56">
        <v>33</v>
      </c>
      <c r="J31" s="56">
        <v>4</v>
      </c>
      <c r="K31" s="65"/>
    </row>
    <row r="32" spans="1:11" ht="9.75" customHeight="1" thickBot="1">
      <c r="A32" s="132"/>
      <c r="B32" s="133"/>
      <c r="C32" s="134"/>
      <c r="D32" s="134"/>
      <c r="E32" s="134"/>
      <c r="F32" s="134"/>
      <c r="G32" s="134"/>
      <c r="H32" s="134"/>
      <c r="I32" s="134"/>
      <c r="J32" s="134"/>
      <c r="K32" s="65"/>
    </row>
    <row r="33" s="122" customFormat="1" ht="15" customHeight="1">
      <c r="A33" s="126" t="s">
        <v>661</v>
      </c>
    </row>
  </sheetData>
  <mergeCells count="12">
    <mergeCell ref="I4:J4"/>
    <mergeCell ref="C5:G5"/>
    <mergeCell ref="A5:B10"/>
    <mergeCell ref="F6:F10"/>
    <mergeCell ref="G6:G10"/>
    <mergeCell ref="H6:H10"/>
    <mergeCell ref="C6:C10"/>
    <mergeCell ref="H5:J5"/>
    <mergeCell ref="D6:D10"/>
    <mergeCell ref="E6:E10"/>
    <mergeCell ref="I6:I10"/>
    <mergeCell ref="J6:J10"/>
  </mergeCells>
  <hyperlinks>
    <hyperlink ref="J2" location="目次!A1" tooltip="メニューへ戻ります。" display="戻る"/>
    <hyperlink ref="E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2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6384" width="10.625" style="66" customWidth="1"/>
  </cols>
  <sheetData>
    <row r="1" spans="1:7" s="194" customFormat="1" ht="15" customHeight="1">
      <c r="A1" s="194" t="s">
        <v>108</v>
      </c>
      <c r="C1" s="207"/>
      <c r="D1" s="207"/>
      <c r="E1" s="207"/>
      <c r="F1" s="207"/>
      <c r="G1" s="309"/>
    </row>
    <row r="2" spans="3:9" s="487" customFormat="1" ht="15" customHeight="1">
      <c r="C2" s="504"/>
      <c r="D2" s="504"/>
      <c r="E2" s="504"/>
      <c r="F2" s="504"/>
      <c r="G2" s="519"/>
      <c r="I2" s="486" t="s">
        <v>791</v>
      </c>
    </row>
    <row r="3" spans="3:7" ht="15" customHeight="1" thickBot="1">
      <c r="C3" s="208"/>
      <c r="D3" s="208"/>
      <c r="E3" s="208"/>
      <c r="F3" s="208"/>
      <c r="G3" s="317"/>
    </row>
    <row r="4" spans="1:9" ht="15" customHeight="1">
      <c r="A4" s="579" t="s">
        <v>109</v>
      </c>
      <c r="B4" s="580" t="s">
        <v>110</v>
      </c>
      <c r="C4" s="582" t="s">
        <v>111</v>
      </c>
      <c r="D4" s="584" t="s">
        <v>112</v>
      </c>
      <c r="E4" s="585"/>
      <c r="F4" s="568"/>
      <c r="G4" s="318" t="s">
        <v>113</v>
      </c>
      <c r="H4" s="577" t="s">
        <v>716</v>
      </c>
      <c r="I4" s="578"/>
    </row>
    <row r="5" spans="1:9" ht="15" customHeight="1">
      <c r="A5" s="571"/>
      <c r="B5" s="581"/>
      <c r="C5" s="583"/>
      <c r="D5" s="7" t="s">
        <v>114</v>
      </c>
      <c r="E5" s="7" t="s">
        <v>115</v>
      </c>
      <c r="F5" s="7" t="s">
        <v>116</v>
      </c>
      <c r="G5" s="319" t="s">
        <v>117</v>
      </c>
      <c r="H5" s="7" t="s">
        <v>118</v>
      </c>
      <c r="I5" s="427" t="s">
        <v>718</v>
      </c>
    </row>
    <row r="6" spans="1:9" ht="15" customHeight="1">
      <c r="A6" s="429"/>
      <c r="B6" s="430" t="s">
        <v>719</v>
      </c>
      <c r="C6" s="431"/>
      <c r="D6" s="431" t="s">
        <v>671</v>
      </c>
      <c r="E6" s="431" t="s">
        <v>671</v>
      </c>
      <c r="F6" s="431" t="s">
        <v>671</v>
      </c>
      <c r="G6" s="432"/>
      <c r="H6" s="433" t="s">
        <v>671</v>
      </c>
      <c r="I6" s="433" t="s">
        <v>720</v>
      </c>
    </row>
    <row r="7" spans="1:9" ht="15" customHeight="1">
      <c r="A7" s="428" t="s">
        <v>721</v>
      </c>
      <c r="B7" s="434" t="s">
        <v>202</v>
      </c>
      <c r="C7" s="435" t="s">
        <v>202</v>
      </c>
      <c r="D7" s="303">
        <f aca="true" t="shared" si="0" ref="D7:D23">SUM(E7:F7)</f>
        <v>49523</v>
      </c>
      <c r="E7" s="303">
        <v>25551</v>
      </c>
      <c r="F7" s="303">
        <v>23972</v>
      </c>
      <c r="G7" s="435" t="s">
        <v>202</v>
      </c>
      <c r="H7" s="434" t="s">
        <v>202</v>
      </c>
      <c r="I7" s="434" t="s">
        <v>202</v>
      </c>
    </row>
    <row r="8" spans="1:9" ht="15" customHeight="1">
      <c r="A8" s="428" t="s">
        <v>722</v>
      </c>
      <c r="B8" s="434" t="s">
        <v>202</v>
      </c>
      <c r="C8" s="435" t="s">
        <v>202</v>
      </c>
      <c r="D8" s="303">
        <f t="shared" si="0"/>
        <v>49046</v>
      </c>
      <c r="E8" s="303">
        <v>25073</v>
      </c>
      <c r="F8" s="303">
        <v>23973</v>
      </c>
      <c r="G8" s="435" t="s">
        <v>202</v>
      </c>
      <c r="H8" s="434" t="s">
        <v>202</v>
      </c>
      <c r="I8" s="434" t="s">
        <v>202</v>
      </c>
    </row>
    <row r="9" spans="1:9" ht="15" customHeight="1">
      <c r="A9" s="428" t="s">
        <v>723</v>
      </c>
      <c r="B9" s="434" t="s">
        <v>202</v>
      </c>
      <c r="C9" s="435" t="s">
        <v>202</v>
      </c>
      <c r="D9" s="303">
        <f t="shared" si="0"/>
        <v>49969</v>
      </c>
      <c r="E9" s="303">
        <v>25574</v>
      </c>
      <c r="F9" s="303">
        <v>24395</v>
      </c>
      <c r="G9" s="435" t="s">
        <v>202</v>
      </c>
      <c r="H9" s="434" t="s">
        <v>202</v>
      </c>
      <c r="I9" s="434" t="s">
        <v>202</v>
      </c>
    </row>
    <row r="10" spans="1:9" ht="15" customHeight="1">
      <c r="A10" s="428" t="s">
        <v>724</v>
      </c>
      <c r="B10" s="434" t="s">
        <v>202</v>
      </c>
      <c r="C10" s="435" t="s">
        <v>202</v>
      </c>
      <c r="D10" s="303">
        <f t="shared" si="0"/>
        <v>48748</v>
      </c>
      <c r="E10" s="303">
        <v>24569</v>
      </c>
      <c r="F10" s="303">
        <v>24179</v>
      </c>
      <c r="G10" s="435" t="s">
        <v>202</v>
      </c>
      <c r="H10" s="434" t="s">
        <v>202</v>
      </c>
      <c r="I10" s="434" t="s">
        <v>202</v>
      </c>
    </row>
    <row r="11" spans="1:9" ht="15" customHeight="1">
      <c r="A11" s="428" t="s">
        <v>725</v>
      </c>
      <c r="B11" s="434" t="s">
        <v>202</v>
      </c>
      <c r="C11" s="434" t="s">
        <v>202</v>
      </c>
      <c r="D11" s="436">
        <f t="shared" si="0"/>
        <v>46814</v>
      </c>
      <c r="E11" s="436">
        <v>23176</v>
      </c>
      <c r="F11" s="436">
        <v>23638</v>
      </c>
      <c r="G11" s="434" t="s">
        <v>202</v>
      </c>
      <c r="H11" s="434" t="s">
        <v>202</v>
      </c>
      <c r="I11" s="434" t="s">
        <v>202</v>
      </c>
    </row>
    <row r="12" spans="1:9" ht="15" customHeight="1">
      <c r="A12" s="428" t="s">
        <v>726</v>
      </c>
      <c r="B12" s="434" t="s">
        <v>202</v>
      </c>
      <c r="C12" s="434" t="s">
        <v>202</v>
      </c>
      <c r="D12" s="436">
        <f t="shared" si="0"/>
        <v>58355</v>
      </c>
      <c r="E12" s="436">
        <v>28124</v>
      </c>
      <c r="F12" s="436">
        <v>30231</v>
      </c>
      <c r="G12" s="434" t="s">
        <v>202</v>
      </c>
      <c r="H12" s="434" t="s">
        <v>202</v>
      </c>
      <c r="I12" s="434" t="s">
        <v>202</v>
      </c>
    </row>
    <row r="13" spans="1:9" ht="15" customHeight="1">
      <c r="A13" s="428" t="s">
        <v>727</v>
      </c>
      <c r="B13" s="434" t="s">
        <v>202</v>
      </c>
      <c r="C13" s="434" t="s">
        <v>202</v>
      </c>
      <c r="D13" s="436">
        <f t="shared" si="0"/>
        <v>57083</v>
      </c>
      <c r="E13" s="436">
        <v>27613</v>
      </c>
      <c r="F13" s="436">
        <v>29470</v>
      </c>
      <c r="G13" s="434" t="s">
        <v>202</v>
      </c>
      <c r="H13" s="434" t="s">
        <v>202</v>
      </c>
      <c r="I13" s="434" t="s">
        <v>202</v>
      </c>
    </row>
    <row r="14" spans="1:9" ht="15" customHeight="1">
      <c r="A14" s="428" t="s">
        <v>728</v>
      </c>
      <c r="B14" s="434">
        <v>376.17</v>
      </c>
      <c r="C14" s="436">
        <v>11369</v>
      </c>
      <c r="D14" s="436">
        <f t="shared" si="0"/>
        <v>55181</v>
      </c>
      <c r="E14" s="436">
        <v>26734</v>
      </c>
      <c r="F14" s="436">
        <v>28447</v>
      </c>
      <c r="G14" s="437">
        <v>146.7</v>
      </c>
      <c r="H14" s="434" t="s">
        <v>202</v>
      </c>
      <c r="I14" s="434" t="s">
        <v>202</v>
      </c>
    </row>
    <row r="15" spans="1:9" ht="15" customHeight="1">
      <c r="A15" s="428" t="s">
        <v>729</v>
      </c>
      <c r="B15" s="434">
        <v>376.17</v>
      </c>
      <c r="C15" s="436">
        <v>11326</v>
      </c>
      <c r="D15" s="436">
        <f t="shared" si="0"/>
        <v>51611</v>
      </c>
      <c r="E15" s="436">
        <v>24761</v>
      </c>
      <c r="F15" s="436">
        <v>26850</v>
      </c>
      <c r="G15" s="437">
        <v>137.2</v>
      </c>
      <c r="H15" s="434" t="s">
        <v>202</v>
      </c>
      <c r="I15" s="434" t="s">
        <v>202</v>
      </c>
    </row>
    <row r="16" spans="1:9" ht="15" customHeight="1">
      <c r="A16" s="428" t="s">
        <v>730</v>
      </c>
      <c r="B16" s="434">
        <v>376.17</v>
      </c>
      <c r="C16" s="436">
        <v>11177</v>
      </c>
      <c r="D16" s="436">
        <f t="shared" si="0"/>
        <v>47346</v>
      </c>
      <c r="E16" s="436">
        <v>22487</v>
      </c>
      <c r="F16" s="436">
        <v>24859</v>
      </c>
      <c r="G16" s="437">
        <v>125.9</v>
      </c>
      <c r="H16" s="436">
        <v>6728</v>
      </c>
      <c r="I16" s="434">
        <v>1.4</v>
      </c>
    </row>
    <row r="17" spans="1:9" ht="15" customHeight="1">
      <c r="A17" s="428" t="s">
        <v>731</v>
      </c>
      <c r="B17" s="434">
        <v>376.17</v>
      </c>
      <c r="C17" s="436">
        <v>10732</v>
      </c>
      <c r="D17" s="436">
        <f t="shared" si="0"/>
        <v>43428</v>
      </c>
      <c r="E17" s="436">
        <v>20300</v>
      </c>
      <c r="F17" s="436">
        <v>23128</v>
      </c>
      <c r="G17" s="437">
        <v>115.4</v>
      </c>
      <c r="H17" s="436">
        <v>6116</v>
      </c>
      <c r="I17" s="434">
        <v>1.4</v>
      </c>
    </row>
    <row r="18" spans="1:9" ht="15" customHeight="1">
      <c r="A18" s="428" t="s">
        <v>732</v>
      </c>
      <c r="B18" s="434">
        <v>376.17</v>
      </c>
      <c r="C18" s="436">
        <v>10843</v>
      </c>
      <c r="D18" s="436">
        <f t="shared" si="0"/>
        <v>42026</v>
      </c>
      <c r="E18" s="436">
        <v>19846</v>
      </c>
      <c r="F18" s="436">
        <v>22180</v>
      </c>
      <c r="G18" s="437">
        <v>111.7</v>
      </c>
      <c r="H18" s="436">
        <v>5674</v>
      </c>
      <c r="I18" s="434">
        <v>1.3</v>
      </c>
    </row>
    <row r="19" spans="1:9" ht="15" customHeight="1">
      <c r="A19" s="428" t="s">
        <v>733</v>
      </c>
      <c r="B19" s="434">
        <v>376.17</v>
      </c>
      <c r="C19" s="436">
        <v>11286</v>
      </c>
      <c r="D19" s="436">
        <f t="shared" si="0"/>
        <v>41685</v>
      </c>
      <c r="E19" s="436">
        <v>19728</v>
      </c>
      <c r="F19" s="436">
        <v>21957</v>
      </c>
      <c r="G19" s="437">
        <v>110.8</v>
      </c>
      <c r="H19" s="436">
        <v>5102</v>
      </c>
      <c r="I19" s="434">
        <v>1.5</v>
      </c>
    </row>
    <row r="20" spans="1:9" ht="15" customHeight="1">
      <c r="A20" s="428" t="s">
        <v>734</v>
      </c>
      <c r="B20" s="434">
        <v>376.17</v>
      </c>
      <c r="C20" s="436">
        <v>11452</v>
      </c>
      <c r="D20" s="436">
        <f t="shared" si="0"/>
        <v>41144</v>
      </c>
      <c r="E20" s="436">
        <v>19488</v>
      </c>
      <c r="F20" s="436">
        <v>21656</v>
      </c>
      <c r="G20" s="437">
        <v>109.4</v>
      </c>
      <c r="H20" s="434" t="s">
        <v>202</v>
      </c>
      <c r="I20" s="434" t="s">
        <v>202</v>
      </c>
    </row>
    <row r="21" spans="1:9" ht="15" customHeight="1">
      <c r="A21" s="428" t="s">
        <v>735</v>
      </c>
      <c r="B21" s="434">
        <v>377.64</v>
      </c>
      <c r="C21" s="436">
        <v>11825</v>
      </c>
      <c r="D21" s="436">
        <f t="shared" si="0"/>
        <v>41802</v>
      </c>
      <c r="E21" s="436">
        <v>19700</v>
      </c>
      <c r="F21" s="436">
        <v>22102</v>
      </c>
      <c r="G21" s="437">
        <v>110.7</v>
      </c>
      <c r="H21" s="436">
        <v>5184</v>
      </c>
      <c r="I21" s="434">
        <v>1.6</v>
      </c>
    </row>
    <row r="22" spans="1:9" ht="15" customHeight="1">
      <c r="A22" s="428" t="s">
        <v>736</v>
      </c>
      <c r="B22" s="434">
        <v>377.61</v>
      </c>
      <c r="C22" s="436">
        <v>13228</v>
      </c>
      <c r="D22" s="436">
        <f t="shared" si="0"/>
        <v>44752</v>
      </c>
      <c r="E22" s="436">
        <v>21117</v>
      </c>
      <c r="F22" s="436">
        <v>23635</v>
      </c>
      <c r="G22" s="437">
        <v>118.5</v>
      </c>
      <c r="H22" s="436">
        <v>6006</v>
      </c>
      <c r="I22" s="434">
        <v>1.7</v>
      </c>
    </row>
    <row r="23" spans="1:9" ht="15" customHeight="1">
      <c r="A23" s="428" t="s">
        <v>737</v>
      </c>
      <c r="B23" s="434">
        <v>377.61</v>
      </c>
      <c r="C23" s="436">
        <v>14585</v>
      </c>
      <c r="D23" s="436">
        <f t="shared" si="0"/>
        <v>46325</v>
      </c>
      <c r="E23" s="436">
        <v>21968</v>
      </c>
      <c r="F23" s="436">
        <v>24357</v>
      </c>
      <c r="G23" s="437">
        <v>122.7</v>
      </c>
      <c r="H23" s="436">
        <v>5910</v>
      </c>
      <c r="I23" s="434">
        <v>1.63</v>
      </c>
    </row>
    <row r="24" spans="1:9" s="112" customFormat="1" ht="15" customHeight="1" thickBot="1">
      <c r="A24" s="441" t="s">
        <v>738</v>
      </c>
      <c r="B24" s="442">
        <v>377.61</v>
      </c>
      <c r="C24" s="443">
        <v>14960</v>
      </c>
      <c r="D24" s="443">
        <v>45245</v>
      </c>
      <c r="E24" s="443">
        <v>21346</v>
      </c>
      <c r="F24" s="443">
        <v>23899</v>
      </c>
      <c r="G24" s="444">
        <v>119.8</v>
      </c>
      <c r="H24" s="445">
        <v>5644</v>
      </c>
      <c r="I24" s="442">
        <v>1.61</v>
      </c>
    </row>
    <row r="25" spans="1:9" s="196" customFormat="1" ht="15" customHeight="1">
      <c r="A25" s="438" t="s">
        <v>713</v>
      </c>
      <c r="B25" s="438"/>
      <c r="C25" s="438"/>
      <c r="D25" s="438"/>
      <c r="E25" s="439"/>
      <c r="F25" s="440"/>
      <c r="G25" s="439"/>
      <c r="H25" s="438"/>
      <c r="I25" s="438"/>
    </row>
  </sheetData>
  <mergeCells count="5">
    <mergeCell ref="H4:I4"/>
    <mergeCell ref="A4:A5"/>
    <mergeCell ref="B4:B5"/>
    <mergeCell ref="C4:C5"/>
    <mergeCell ref="D4:F4"/>
  </mergeCells>
  <hyperlinks>
    <hyperlink ref="I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44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75" customWidth="1"/>
    <col min="2" max="4" width="12.625" style="75" customWidth="1"/>
    <col min="5" max="5" width="10.625" style="75" customWidth="1"/>
    <col min="6" max="7" width="12.625" style="75" customWidth="1"/>
    <col min="8" max="8" width="10.625" style="75" customWidth="1"/>
    <col min="9" max="9" width="8.625" style="75" customWidth="1"/>
    <col min="10" max="12" width="12.625" style="75" customWidth="1"/>
    <col min="13" max="17" width="10.625" style="75" customWidth="1"/>
    <col min="18" max="18" width="6.625" style="75" customWidth="1"/>
    <col min="19" max="19" width="10.625" style="75" hidden="1" customWidth="1"/>
    <col min="20" max="20" width="6.625" style="75" customWidth="1"/>
    <col min="21" max="16384" width="10.625" style="75" customWidth="1"/>
  </cols>
  <sheetData>
    <row r="1" spans="1:16" s="291" customFormat="1" ht="15" customHeight="1">
      <c r="A1" s="207" t="s">
        <v>126</v>
      </c>
      <c r="B1" s="207"/>
      <c r="C1" s="207"/>
      <c r="D1" s="207"/>
      <c r="E1" s="309"/>
      <c r="F1" s="207"/>
      <c r="G1" s="207"/>
      <c r="H1" s="207"/>
      <c r="I1" s="207"/>
      <c r="J1" s="207"/>
      <c r="K1" s="207"/>
      <c r="L1" s="207"/>
      <c r="M1" s="309"/>
      <c r="N1" s="309"/>
      <c r="O1" s="310"/>
      <c r="P1" s="207"/>
    </row>
    <row r="2" spans="1:17" s="518" customFormat="1" ht="15" customHeight="1">
      <c r="A2" s="504"/>
      <c r="B2" s="504"/>
      <c r="C2" s="504"/>
      <c r="D2" s="504"/>
      <c r="E2" s="519"/>
      <c r="F2" s="504"/>
      <c r="G2" s="504"/>
      <c r="H2" s="486" t="s">
        <v>791</v>
      </c>
      <c r="I2" s="504"/>
      <c r="J2" s="504"/>
      <c r="K2" s="504"/>
      <c r="L2" s="504"/>
      <c r="M2" s="519"/>
      <c r="N2" s="519"/>
      <c r="O2" s="520"/>
      <c r="P2" s="504"/>
      <c r="Q2" s="486" t="s">
        <v>791</v>
      </c>
    </row>
    <row r="3" spans="1:17" ht="15" customHeight="1" thickBot="1">
      <c r="A3" s="66"/>
      <c r="B3" s="66"/>
      <c r="C3" s="66"/>
      <c r="D3" s="66"/>
      <c r="E3" s="228"/>
      <c r="F3" s="66"/>
      <c r="G3" s="66"/>
      <c r="H3" s="66"/>
      <c r="I3" s="66"/>
      <c r="J3" s="66"/>
      <c r="K3" s="66"/>
      <c r="L3" s="66"/>
      <c r="M3" s="228"/>
      <c r="N3" s="228"/>
      <c r="O3" s="311"/>
      <c r="P3" s="66"/>
      <c r="Q3" s="66"/>
    </row>
    <row r="4" spans="1:17" ht="15" customHeight="1">
      <c r="A4" s="554" t="s">
        <v>739</v>
      </c>
      <c r="B4" s="551" t="s">
        <v>740</v>
      </c>
      <c r="C4" s="551"/>
      <c r="D4" s="551"/>
      <c r="E4" s="551"/>
      <c r="F4" s="551"/>
      <c r="G4" s="551"/>
      <c r="H4" s="552"/>
      <c r="I4" s="234"/>
      <c r="J4" s="554" t="s">
        <v>741</v>
      </c>
      <c r="K4" s="551"/>
      <c r="L4" s="551"/>
      <c r="M4" s="551"/>
      <c r="N4" s="551"/>
      <c r="O4" s="551"/>
      <c r="P4" s="551"/>
      <c r="Q4" s="552"/>
    </row>
    <row r="5" spans="1:17" ht="15" customHeight="1">
      <c r="A5" s="555"/>
      <c r="B5" s="556" t="s">
        <v>742</v>
      </c>
      <c r="C5" s="556"/>
      <c r="D5" s="556"/>
      <c r="E5" s="556"/>
      <c r="F5" s="556" t="s">
        <v>743</v>
      </c>
      <c r="G5" s="556"/>
      <c r="H5" s="557"/>
      <c r="I5" s="234"/>
      <c r="J5" s="539" t="s">
        <v>742</v>
      </c>
      <c r="K5" s="558"/>
      <c r="L5" s="558"/>
      <c r="M5" s="558" t="s">
        <v>744</v>
      </c>
      <c r="N5" s="558"/>
      <c r="O5" s="558"/>
      <c r="P5" s="560" t="s">
        <v>753</v>
      </c>
      <c r="Q5" s="553"/>
    </row>
    <row r="6" spans="1:17" ht="15" customHeight="1">
      <c r="A6" s="555"/>
      <c r="B6" s="558" t="s">
        <v>745</v>
      </c>
      <c r="C6" s="558" t="s">
        <v>169</v>
      </c>
      <c r="D6" s="558" t="s">
        <v>170</v>
      </c>
      <c r="E6" s="550" t="s">
        <v>750</v>
      </c>
      <c r="F6" s="558" t="s">
        <v>746</v>
      </c>
      <c r="G6" s="560" t="s">
        <v>751</v>
      </c>
      <c r="H6" s="561" t="s">
        <v>752</v>
      </c>
      <c r="I6" s="446"/>
      <c r="J6" s="539"/>
      <c r="K6" s="558"/>
      <c r="L6" s="558"/>
      <c r="M6" s="558"/>
      <c r="N6" s="558"/>
      <c r="O6" s="558"/>
      <c r="P6" s="558"/>
      <c r="Q6" s="553"/>
    </row>
    <row r="7" spans="1:17" ht="15" customHeight="1">
      <c r="A7" s="555"/>
      <c r="B7" s="559"/>
      <c r="C7" s="559"/>
      <c r="D7" s="559"/>
      <c r="E7" s="559"/>
      <c r="F7" s="559"/>
      <c r="G7" s="559"/>
      <c r="H7" s="562"/>
      <c r="I7" s="446"/>
      <c r="J7" s="453" t="s">
        <v>736</v>
      </c>
      <c r="K7" s="426" t="s">
        <v>737</v>
      </c>
      <c r="L7" s="454" t="s">
        <v>738</v>
      </c>
      <c r="M7" s="455" t="s">
        <v>736</v>
      </c>
      <c r="N7" s="456" t="s">
        <v>737</v>
      </c>
      <c r="O7" s="456" t="s">
        <v>738</v>
      </c>
      <c r="P7" s="556" t="s">
        <v>747</v>
      </c>
      <c r="Q7" s="557" t="s">
        <v>717</v>
      </c>
    </row>
    <row r="8" spans="1:17" ht="15" customHeight="1">
      <c r="A8" s="555"/>
      <c r="B8" s="559"/>
      <c r="C8" s="559"/>
      <c r="D8" s="559"/>
      <c r="E8" s="559"/>
      <c r="F8" s="559"/>
      <c r="G8" s="559"/>
      <c r="H8" s="562"/>
      <c r="I8" s="446"/>
      <c r="J8" s="457">
        <v>1995</v>
      </c>
      <c r="K8" s="454" t="s">
        <v>748</v>
      </c>
      <c r="L8" s="454">
        <v>2005</v>
      </c>
      <c r="M8" s="454">
        <v>1995</v>
      </c>
      <c r="N8" s="454">
        <v>2000</v>
      </c>
      <c r="O8" s="454">
        <v>2005</v>
      </c>
      <c r="P8" s="559"/>
      <c r="Q8" s="562"/>
    </row>
    <row r="9" spans="1:17" s="434" customFormat="1" ht="15" customHeight="1">
      <c r="A9" s="429"/>
      <c r="B9" s="430" t="s">
        <v>671</v>
      </c>
      <c r="C9" s="430" t="s">
        <v>671</v>
      </c>
      <c r="D9" s="430" t="s">
        <v>671</v>
      </c>
      <c r="E9" s="461"/>
      <c r="F9" s="430"/>
      <c r="G9" s="430"/>
      <c r="H9" s="430"/>
      <c r="J9" s="434" t="s">
        <v>671</v>
      </c>
      <c r="K9" s="434" t="s">
        <v>671</v>
      </c>
      <c r="L9" s="434" t="s">
        <v>671</v>
      </c>
      <c r="M9" s="437" t="s">
        <v>125</v>
      </c>
      <c r="N9" s="452" t="s">
        <v>125</v>
      </c>
      <c r="O9" s="452" t="s">
        <v>125</v>
      </c>
      <c r="P9" s="434" t="s">
        <v>672</v>
      </c>
      <c r="Q9" s="434" t="s">
        <v>672</v>
      </c>
    </row>
    <row r="10" spans="1:19" ht="15" customHeight="1">
      <c r="A10" s="458" t="s">
        <v>673</v>
      </c>
      <c r="B10" s="234">
        <f>SUM(B12:B13)</f>
        <v>5590601</v>
      </c>
      <c r="C10" s="234">
        <f>SUM(C12:C13)</f>
        <v>2680288</v>
      </c>
      <c r="D10" s="234">
        <f>SUM(D12:D13)</f>
        <v>2910313</v>
      </c>
      <c r="E10" s="447">
        <f>C10/D10*100</f>
        <v>92.09621095737812</v>
      </c>
      <c r="F10" s="234">
        <f>SUM(F12:F13)</f>
        <v>2146488</v>
      </c>
      <c r="G10" s="234">
        <f>SUM(G12:G13)</f>
        <v>2128963</v>
      </c>
      <c r="H10" s="234">
        <f>SUM(H12:H13)</f>
        <v>2961</v>
      </c>
      <c r="I10" s="234"/>
      <c r="J10" s="234">
        <v>3962383</v>
      </c>
      <c r="K10" s="234">
        <v>4122163</v>
      </c>
      <c r="L10" s="234">
        <v>4197768</v>
      </c>
      <c r="M10" s="447">
        <v>541.2</v>
      </c>
      <c r="N10" s="448">
        <v>557.73</v>
      </c>
      <c r="O10" s="448">
        <v>563.03</v>
      </c>
      <c r="P10" s="447">
        <f>K10/B10*100</f>
        <v>73.73380786788397</v>
      </c>
      <c r="Q10" s="447">
        <f>O10/S10*100</f>
        <v>6.7067941088181895</v>
      </c>
      <c r="S10" s="314">
        <v>8394.92</v>
      </c>
    </row>
    <row r="11" spans="1:19" ht="15" customHeight="1">
      <c r="A11" s="459"/>
      <c r="B11" s="234"/>
      <c r="C11" s="234"/>
      <c r="D11" s="234"/>
      <c r="E11" s="447"/>
      <c r="F11" s="234"/>
      <c r="G11" s="234"/>
      <c r="H11" s="234"/>
      <c r="I11" s="234"/>
      <c r="J11" s="234"/>
      <c r="K11" s="234"/>
      <c r="L11" s="234"/>
      <c r="M11" s="447"/>
      <c r="N11" s="448"/>
      <c r="O11" s="448"/>
      <c r="P11" s="447"/>
      <c r="Q11" s="447"/>
      <c r="S11" s="314"/>
    </row>
    <row r="12" spans="1:19" ht="15" customHeight="1">
      <c r="A12" s="459" t="s">
        <v>674</v>
      </c>
      <c r="B12" s="234">
        <f>SUM(B15:B42)</f>
        <v>5198542</v>
      </c>
      <c r="C12" s="234">
        <f>SUM(C15:C42)</f>
        <v>2491631</v>
      </c>
      <c r="D12" s="234">
        <f>SUM(D15:D42)</f>
        <v>2706911</v>
      </c>
      <c r="E12" s="447">
        <f>C12/D12*100</f>
        <v>92.04702334136586</v>
      </c>
      <c r="F12" s="234">
        <f>SUM(F15:F42)</f>
        <v>2022215</v>
      </c>
      <c r="G12" s="234">
        <f>SUM(G15:G42)</f>
        <v>2005141</v>
      </c>
      <c r="H12" s="234">
        <f>SUM(H15:H42)</f>
        <v>2728</v>
      </c>
      <c r="I12" s="234"/>
      <c r="J12" s="234">
        <v>3882878</v>
      </c>
      <c r="K12" s="234">
        <v>4057006</v>
      </c>
      <c r="L12" s="234">
        <v>4137625</v>
      </c>
      <c r="M12" s="447">
        <v>521.7</v>
      </c>
      <c r="N12" s="448">
        <v>540.5</v>
      </c>
      <c r="O12" s="448">
        <v>549.3</v>
      </c>
      <c r="P12" s="447">
        <f>K12/B12*100</f>
        <v>78.04122771346273</v>
      </c>
      <c r="Q12" s="447">
        <f>O12/S12*100</f>
        <v>8.970198951272208</v>
      </c>
      <c r="S12" s="314">
        <v>6123.61</v>
      </c>
    </row>
    <row r="13" spans="1:19" ht="15" customHeight="1">
      <c r="A13" s="459" t="s">
        <v>675</v>
      </c>
      <c r="B13" s="234">
        <f>SUM(C13:D13)</f>
        <v>392059</v>
      </c>
      <c r="C13" s="234">
        <v>188657</v>
      </c>
      <c r="D13" s="234">
        <v>203402</v>
      </c>
      <c r="E13" s="447">
        <f>C13/D13*100</f>
        <v>92.75080874327686</v>
      </c>
      <c r="F13" s="234">
        <v>124273</v>
      </c>
      <c r="G13" s="234">
        <v>123822</v>
      </c>
      <c r="H13" s="234">
        <v>233</v>
      </c>
      <c r="I13" s="234"/>
      <c r="J13" s="234">
        <v>79505</v>
      </c>
      <c r="K13" s="234">
        <v>65157</v>
      </c>
      <c r="L13" s="234">
        <v>60143</v>
      </c>
      <c r="M13" s="447">
        <v>19.6</v>
      </c>
      <c r="N13" s="448">
        <v>17.23</v>
      </c>
      <c r="O13" s="448">
        <v>13.73</v>
      </c>
      <c r="P13" s="447">
        <f>K13/B13*100</f>
        <v>16.619182316947196</v>
      </c>
      <c r="Q13" s="447">
        <f>O13/S13*100</f>
        <v>0.6044969643069419</v>
      </c>
      <c r="S13" s="314">
        <v>2271.31</v>
      </c>
    </row>
    <row r="14" spans="1:19" ht="15" customHeight="1">
      <c r="A14" s="459"/>
      <c r="B14" s="234"/>
      <c r="C14" s="234"/>
      <c r="D14" s="234"/>
      <c r="E14" s="447"/>
      <c r="F14" s="234"/>
      <c r="G14" s="234"/>
      <c r="H14" s="234"/>
      <c r="I14" s="234"/>
      <c r="J14" s="234"/>
      <c r="K14" s="234"/>
      <c r="L14" s="234"/>
      <c r="M14" s="447"/>
      <c r="N14" s="448"/>
      <c r="O14" s="448"/>
      <c r="P14" s="447"/>
      <c r="Q14" s="447"/>
      <c r="S14" s="315"/>
    </row>
    <row r="15" spans="1:19" ht="15" customHeight="1">
      <c r="A15" s="459" t="s">
        <v>676</v>
      </c>
      <c r="B15" s="234">
        <f aca="true" t="shared" si="0" ref="B15:B42">SUM(C15:D15)</f>
        <v>1525393</v>
      </c>
      <c r="C15" s="234">
        <v>724427</v>
      </c>
      <c r="D15" s="234">
        <v>800966</v>
      </c>
      <c r="E15" s="447">
        <f aca="true" t="shared" si="1" ref="E15:E42">C15/D15*100</f>
        <v>90.44416367236562</v>
      </c>
      <c r="F15" s="234">
        <v>643351</v>
      </c>
      <c r="G15" s="234">
        <v>639480</v>
      </c>
      <c r="H15" s="234">
        <v>1159</v>
      </c>
      <c r="I15" s="234"/>
      <c r="J15" s="234">
        <v>1297562</v>
      </c>
      <c r="K15" s="234">
        <v>1375306</v>
      </c>
      <c r="L15" s="234">
        <v>1409454</v>
      </c>
      <c r="M15" s="447">
        <v>137.8</v>
      </c>
      <c r="N15" s="448">
        <v>144.47</v>
      </c>
      <c r="O15" s="448">
        <v>147.8</v>
      </c>
      <c r="P15" s="447">
        <f aca="true" t="shared" si="2" ref="P15:P35">K15/B15*100</f>
        <v>90.16076512741307</v>
      </c>
      <c r="Q15" s="447">
        <f aca="true" t="shared" si="3" ref="Q15:Q35">O15/S15*100</f>
        <v>26.774392232165507</v>
      </c>
      <c r="S15" s="315">
        <v>552.02</v>
      </c>
    </row>
    <row r="16" spans="1:19" ht="15" customHeight="1">
      <c r="A16" s="459" t="s">
        <v>686</v>
      </c>
      <c r="B16" s="234">
        <f t="shared" si="0"/>
        <v>482304</v>
      </c>
      <c r="C16" s="234">
        <v>232553</v>
      </c>
      <c r="D16" s="234">
        <v>249751</v>
      </c>
      <c r="E16" s="447">
        <f t="shared" si="1"/>
        <v>93.11394148571978</v>
      </c>
      <c r="F16" s="234">
        <v>178987</v>
      </c>
      <c r="G16" s="234">
        <v>178579</v>
      </c>
      <c r="H16" s="234">
        <v>265</v>
      </c>
      <c r="I16" s="234"/>
      <c r="J16" s="234">
        <v>351799</v>
      </c>
      <c r="K16" s="234">
        <v>366007</v>
      </c>
      <c r="L16" s="234">
        <v>372794</v>
      </c>
      <c r="M16" s="447">
        <v>83.3</v>
      </c>
      <c r="N16" s="448">
        <v>87.96</v>
      </c>
      <c r="O16" s="448">
        <v>89.86</v>
      </c>
      <c r="P16" s="447">
        <f t="shared" si="2"/>
        <v>75.88719977441613</v>
      </c>
      <c r="Q16" s="447">
        <f t="shared" si="3"/>
        <v>32.55797101449275</v>
      </c>
      <c r="S16" s="315">
        <v>276</v>
      </c>
    </row>
    <row r="17" spans="1:19" ht="15" customHeight="1">
      <c r="A17" s="459" t="s">
        <v>687</v>
      </c>
      <c r="B17" s="234">
        <f t="shared" si="0"/>
        <v>462647</v>
      </c>
      <c r="C17" s="234">
        <v>226084</v>
      </c>
      <c r="D17" s="234">
        <v>236563</v>
      </c>
      <c r="E17" s="447">
        <f t="shared" si="1"/>
        <v>95.5703131935256</v>
      </c>
      <c r="F17" s="234">
        <v>198653</v>
      </c>
      <c r="G17" s="234">
        <v>194413</v>
      </c>
      <c r="H17" s="234">
        <v>197</v>
      </c>
      <c r="I17" s="234"/>
      <c r="J17" s="234">
        <v>488586</v>
      </c>
      <c r="K17" s="234">
        <v>466187</v>
      </c>
      <c r="L17" s="234">
        <v>462647</v>
      </c>
      <c r="M17" s="447">
        <v>49.7</v>
      </c>
      <c r="N17" s="448">
        <v>49.69</v>
      </c>
      <c r="O17" s="448">
        <v>49.77</v>
      </c>
      <c r="P17" s="447">
        <f t="shared" si="2"/>
        <v>100.76516220790366</v>
      </c>
      <c r="Q17" s="447">
        <f t="shared" si="3"/>
        <v>100</v>
      </c>
      <c r="S17" s="315">
        <v>49.77</v>
      </c>
    </row>
    <row r="18" spans="1:19" ht="15" customHeight="1">
      <c r="A18" s="459" t="s">
        <v>688</v>
      </c>
      <c r="B18" s="234">
        <f t="shared" si="0"/>
        <v>291027</v>
      </c>
      <c r="C18" s="234">
        <v>141749</v>
      </c>
      <c r="D18" s="234">
        <v>149278</v>
      </c>
      <c r="E18" s="447">
        <f t="shared" si="1"/>
        <v>94.95639009097121</v>
      </c>
      <c r="F18" s="234">
        <v>111585</v>
      </c>
      <c r="G18" s="234">
        <v>110536</v>
      </c>
      <c r="H18" s="234">
        <v>98</v>
      </c>
      <c r="I18" s="234"/>
      <c r="J18" s="234">
        <v>274572</v>
      </c>
      <c r="K18" s="234">
        <v>279079</v>
      </c>
      <c r="L18" s="234">
        <v>276866</v>
      </c>
      <c r="M18" s="447">
        <v>35.7</v>
      </c>
      <c r="N18" s="448">
        <v>36.26</v>
      </c>
      <c r="O18" s="448">
        <v>36.47</v>
      </c>
      <c r="P18" s="447">
        <f t="shared" si="2"/>
        <v>95.89453899466372</v>
      </c>
      <c r="Q18" s="447">
        <f t="shared" si="3"/>
        <v>74.06580016246953</v>
      </c>
      <c r="S18" s="315">
        <v>49.24</v>
      </c>
    </row>
    <row r="19" spans="1:19" ht="15" customHeight="1">
      <c r="A19" s="459" t="s">
        <v>689</v>
      </c>
      <c r="B19" s="234">
        <f t="shared" si="0"/>
        <v>465337</v>
      </c>
      <c r="C19" s="234">
        <v>221205</v>
      </c>
      <c r="D19" s="234">
        <v>244132</v>
      </c>
      <c r="E19" s="447">
        <f t="shared" si="1"/>
        <v>90.60876902659217</v>
      </c>
      <c r="F19" s="234">
        <v>192466</v>
      </c>
      <c r="G19" s="234">
        <v>190078</v>
      </c>
      <c r="H19" s="234">
        <v>182</v>
      </c>
      <c r="I19" s="234"/>
      <c r="J19" s="234">
        <v>360998</v>
      </c>
      <c r="K19" s="234">
        <v>400399</v>
      </c>
      <c r="L19" s="234">
        <v>434533</v>
      </c>
      <c r="M19" s="447">
        <v>38.5</v>
      </c>
      <c r="N19" s="448">
        <v>38.75</v>
      </c>
      <c r="O19" s="448">
        <v>40.05</v>
      </c>
      <c r="P19" s="447">
        <f t="shared" si="2"/>
        <v>86.04495236785384</v>
      </c>
      <c r="Q19" s="447">
        <f t="shared" si="3"/>
        <v>40.30391466237295</v>
      </c>
      <c r="S19" s="315">
        <v>99.37</v>
      </c>
    </row>
    <row r="20" spans="1:19" ht="15" customHeight="1">
      <c r="A20" s="459" t="s">
        <v>690</v>
      </c>
      <c r="B20" s="234">
        <f t="shared" si="0"/>
        <v>38929</v>
      </c>
      <c r="C20" s="234">
        <v>18493</v>
      </c>
      <c r="D20" s="234">
        <v>20436</v>
      </c>
      <c r="E20" s="447">
        <f t="shared" si="1"/>
        <v>90.49226854570365</v>
      </c>
      <c r="F20" s="234">
        <v>15094</v>
      </c>
      <c r="G20" s="234">
        <v>15074</v>
      </c>
      <c r="H20" s="234">
        <v>20</v>
      </c>
      <c r="I20" s="234"/>
      <c r="J20" s="234">
        <v>16148</v>
      </c>
      <c r="K20" s="234">
        <v>14317</v>
      </c>
      <c r="L20" s="234">
        <v>12590</v>
      </c>
      <c r="M20" s="447">
        <v>3.1</v>
      </c>
      <c r="N20" s="448">
        <v>2.99</v>
      </c>
      <c r="O20" s="448">
        <v>3.04</v>
      </c>
      <c r="P20" s="447">
        <f t="shared" si="2"/>
        <v>36.77720979218577</v>
      </c>
      <c r="Q20" s="447">
        <f t="shared" si="3"/>
        <v>2.4466800804828974</v>
      </c>
      <c r="S20" s="315">
        <v>124.25</v>
      </c>
    </row>
    <row r="21" spans="1:19" ht="15" customHeight="1">
      <c r="A21" s="459" t="s">
        <v>691</v>
      </c>
      <c r="B21" s="234">
        <f t="shared" si="0"/>
        <v>90590</v>
      </c>
      <c r="C21" s="234">
        <v>41391</v>
      </c>
      <c r="D21" s="234">
        <v>49199</v>
      </c>
      <c r="E21" s="447">
        <f t="shared" si="1"/>
        <v>84.12975873493363</v>
      </c>
      <c r="F21" s="234">
        <v>37970</v>
      </c>
      <c r="G21" s="234">
        <v>37830</v>
      </c>
      <c r="H21" s="234">
        <v>24</v>
      </c>
      <c r="I21" s="234"/>
      <c r="J21" s="234">
        <v>72353</v>
      </c>
      <c r="K21" s="234">
        <v>79489</v>
      </c>
      <c r="L21" s="234">
        <v>85497</v>
      </c>
      <c r="M21" s="447">
        <v>7.6</v>
      </c>
      <c r="N21" s="448">
        <v>7.67</v>
      </c>
      <c r="O21" s="448">
        <v>7.65</v>
      </c>
      <c r="P21" s="447">
        <f t="shared" si="2"/>
        <v>87.74588806711557</v>
      </c>
      <c r="Q21" s="447">
        <f t="shared" si="3"/>
        <v>41.351351351351354</v>
      </c>
      <c r="S21" s="315">
        <v>18.5</v>
      </c>
    </row>
    <row r="22" spans="1:19" ht="15" customHeight="1">
      <c r="A22" s="459" t="s">
        <v>692</v>
      </c>
      <c r="B22" s="234">
        <f t="shared" si="0"/>
        <v>192250</v>
      </c>
      <c r="C22" s="234">
        <v>94232</v>
      </c>
      <c r="D22" s="234">
        <v>98018</v>
      </c>
      <c r="E22" s="447">
        <f t="shared" si="1"/>
        <v>96.13744414291253</v>
      </c>
      <c r="F22" s="234">
        <v>72983</v>
      </c>
      <c r="G22" s="234">
        <v>72933</v>
      </c>
      <c r="H22" s="234">
        <v>40</v>
      </c>
      <c r="I22" s="234"/>
      <c r="J22" s="234">
        <v>188108</v>
      </c>
      <c r="K22" s="234">
        <v>192111</v>
      </c>
      <c r="L22" s="234">
        <v>192201</v>
      </c>
      <c r="M22" s="447">
        <v>24.8</v>
      </c>
      <c r="N22" s="448">
        <v>24.82</v>
      </c>
      <c r="O22" s="448">
        <v>24.89</v>
      </c>
      <c r="P22" s="447">
        <f t="shared" si="2"/>
        <v>99.92769830949285</v>
      </c>
      <c r="Q22" s="447">
        <f t="shared" si="3"/>
        <v>99.75951903807616</v>
      </c>
      <c r="S22" s="315">
        <v>24.95</v>
      </c>
    </row>
    <row r="23" spans="1:19" ht="15" customHeight="1">
      <c r="A23" s="459" t="s">
        <v>693</v>
      </c>
      <c r="B23" s="234">
        <f t="shared" si="0"/>
        <v>32475</v>
      </c>
      <c r="C23" s="234">
        <v>15377</v>
      </c>
      <c r="D23" s="234">
        <v>17098</v>
      </c>
      <c r="E23" s="447">
        <f t="shared" si="1"/>
        <v>89.9344952626038</v>
      </c>
      <c r="F23" s="234">
        <v>11847</v>
      </c>
      <c r="G23" s="234">
        <v>11817</v>
      </c>
      <c r="H23" s="234">
        <v>19</v>
      </c>
      <c r="I23" s="483"/>
      <c r="J23" s="234">
        <v>20700</v>
      </c>
      <c r="K23" s="234">
        <v>19320</v>
      </c>
      <c r="L23" s="234">
        <v>17901</v>
      </c>
      <c r="M23" s="447">
        <v>3.8</v>
      </c>
      <c r="N23" s="448">
        <v>3.82</v>
      </c>
      <c r="O23" s="448">
        <v>3.79</v>
      </c>
      <c r="P23" s="447">
        <f t="shared" si="2"/>
        <v>59.491916859122405</v>
      </c>
      <c r="Q23" s="447">
        <f t="shared" si="3"/>
        <v>4.1906236178682</v>
      </c>
      <c r="R23" s="483"/>
      <c r="S23" s="315">
        <v>90.44</v>
      </c>
    </row>
    <row r="24" spans="1:19" ht="15" customHeight="1">
      <c r="A24" s="459" t="s">
        <v>694</v>
      </c>
      <c r="B24" s="234">
        <f t="shared" si="0"/>
        <v>89208</v>
      </c>
      <c r="C24" s="234">
        <v>42695</v>
      </c>
      <c r="D24" s="234">
        <v>46513</v>
      </c>
      <c r="E24" s="447">
        <f t="shared" si="1"/>
        <v>91.79154214950658</v>
      </c>
      <c r="F24" s="234">
        <v>29617</v>
      </c>
      <c r="G24" s="234">
        <v>29565</v>
      </c>
      <c r="H24" s="234">
        <v>48</v>
      </c>
      <c r="I24" s="234"/>
      <c r="J24" s="234">
        <v>18073</v>
      </c>
      <c r="K24" s="234">
        <v>23446</v>
      </c>
      <c r="L24" s="234">
        <v>17094</v>
      </c>
      <c r="M24" s="447">
        <v>3.8</v>
      </c>
      <c r="N24" s="448">
        <v>3.89</v>
      </c>
      <c r="O24" s="448">
        <v>3.93</v>
      </c>
      <c r="P24" s="447">
        <f t="shared" si="2"/>
        <v>26.28239619765044</v>
      </c>
      <c r="Q24" s="447">
        <f t="shared" si="3"/>
        <v>0.56331164177393</v>
      </c>
      <c r="S24" s="315">
        <v>697.66</v>
      </c>
    </row>
    <row r="25" spans="1:19" ht="15" customHeight="1">
      <c r="A25" s="459" t="s">
        <v>695</v>
      </c>
      <c r="B25" s="234">
        <f t="shared" si="0"/>
        <v>267100</v>
      </c>
      <c r="C25" s="234">
        <v>130694</v>
      </c>
      <c r="D25" s="234">
        <v>136406</v>
      </c>
      <c r="E25" s="447">
        <f t="shared" si="1"/>
        <v>95.81250091638198</v>
      </c>
      <c r="F25" s="234">
        <v>94605</v>
      </c>
      <c r="G25" s="234">
        <v>93087</v>
      </c>
      <c r="H25" s="234">
        <v>96</v>
      </c>
      <c r="I25" s="234"/>
      <c r="J25" s="234">
        <v>199532</v>
      </c>
      <c r="K25" s="234">
        <v>204995</v>
      </c>
      <c r="L25" s="234">
        <v>207868</v>
      </c>
      <c r="M25" s="447">
        <v>40</v>
      </c>
      <c r="N25" s="448">
        <v>40.88</v>
      </c>
      <c r="O25" s="448">
        <v>40.76</v>
      </c>
      <c r="P25" s="447">
        <f t="shared" si="2"/>
        <v>76.74840883564208</v>
      </c>
      <c r="Q25" s="447">
        <f t="shared" si="3"/>
        <v>29.427478160421632</v>
      </c>
      <c r="S25" s="315">
        <v>138.51</v>
      </c>
    </row>
    <row r="26" spans="1:19" ht="15" customHeight="1">
      <c r="A26" s="459" t="s">
        <v>696</v>
      </c>
      <c r="B26" s="234">
        <f t="shared" si="0"/>
        <v>51794</v>
      </c>
      <c r="C26" s="234">
        <v>24839</v>
      </c>
      <c r="D26" s="234">
        <v>26955</v>
      </c>
      <c r="E26" s="447">
        <f t="shared" si="1"/>
        <v>92.14987942867742</v>
      </c>
      <c r="F26" s="234">
        <v>18275</v>
      </c>
      <c r="G26" s="234">
        <v>18024</v>
      </c>
      <c r="H26" s="234">
        <v>32</v>
      </c>
      <c r="I26" s="234"/>
      <c r="J26" s="234">
        <v>28117</v>
      </c>
      <c r="K26" s="234">
        <v>30936</v>
      </c>
      <c r="L26" s="234">
        <v>31706</v>
      </c>
      <c r="M26" s="447">
        <v>5.4</v>
      </c>
      <c r="N26" s="448">
        <v>6.37</v>
      </c>
      <c r="O26" s="448">
        <v>6.3</v>
      </c>
      <c r="P26" s="447">
        <f t="shared" si="2"/>
        <v>59.72892613043982</v>
      </c>
      <c r="Q26" s="447">
        <f t="shared" si="3"/>
        <v>4.966495861253449</v>
      </c>
      <c r="S26" s="315">
        <v>126.85</v>
      </c>
    </row>
    <row r="27" spans="1:19" ht="15" customHeight="1">
      <c r="A27" s="459" t="s">
        <v>697</v>
      </c>
      <c r="B27" s="234">
        <f t="shared" si="0"/>
        <v>43953</v>
      </c>
      <c r="C27" s="234">
        <v>21133</v>
      </c>
      <c r="D27" s="234">
        <v>22820</v>
      </c>
      <c r="E27" s="447">
        <f t="shared" si="1"/>
        <v>92.60736196319019</v>
      </c>
      <c r="F27" s="234">
        <v>14673</v>
      </c>
      <c r="G27" s="234">
        <v>14656</v>
      </c>
      <c r="H27" s="234">
        <v>15</v>
      </c>
      <c r="I27" s="234"/>
      <c r="J27" s="234">
        <v>13753</v>
      </c>
      <c r="K27" s="234">
        <v>14016</v>
      </c>
      <c r="L27" s="234">
        <v>13245</v>
      </c>
      <c r="M27" s="447">
        <v>4.1</v>
      </c>
      <c r="N27" s="448">
        <v>4.08</v>
      </c>
      <c r="O27" s="448">
        <v>4.07</v>
      </c>
      <c r="P27" s="447">
        <f t="shared" si="2"/>
        <v>31.888608286123816</v>
      </c>
      <c r="Q27" s="447">
        <f t="shared" si="3"/>
        <v>3.0723937495281954</v>
      </c>
      <c r="S27" s="315">
        <v>132.47</v>
      </c>
    </row>
    <row r="28" spans="1:19" ht="15" customHeight="1">
      <c r="A28" s="459" t="s">
        <v>698</v>
      </c>
      <c r="B28" s="234">
        <f t="shared" si="0"/>
        <v>219862</v>
      </c>
      <c r="C28" s="234">
        <v>103495</v>
      </c>
      <c r="D28" s="234">
        <v>116367</v>
      </c>
      <c r="E28" s="447">
        <f t="shared" si="1"/>
        <v>88.93844474808151</v>
      </c>
      <c r="F28" s="234">
        <v>85098</v>
      </c>
      <c r="G28" s="234">
        <v>83448</v>
      </c>
      <c r="H28" s="234">
        <v>64</v>
      </c>
      <c r="I28" s="234"/>
      <c r="J28" s="234">
        <v>191774</v>
      </c>
      <c r="K28" s="234">
        <v>202444</v>
      </c>
      <c r="L28" s="234">
        <v>207863</v>
      </c>
      <c r="M28" s="447">
        <v>23.3</v>
      </c>
      <c r="N28" s="448">
        <v>23.58</v>
      </c>
      <c r="O28" s="448">
        <v>23.81</v>
      </c>
      <c r="P28" s="447">
        <f t="shared" si="2"/>
        <v>92.07775786629794</v>
      </c>
      <c r="Q28" s="447">
        <f t="shared" si="3"/>
        <v>23.352295017653983</v>
      </c>
      <c r="S28" s="315">
        <v>101.96</v>
      </c>
    </row>
    <row r="29" spans="1:19" ht="15" customHeight="1">
      <c r="A29" s="459" t="s">
        <v>699</v>
      </c>
      <c r="B29" s="234">
        <f t="shared" si="0"/>
        <v>75087</v>
      </c>
      <c r="C29" s="234">
        <v>36033</v>
      </c>
      <c r="D29" s="234">
        <v>39054</v>
      </c>
      <c r="E29" s="447">
        <f t="shared" si="1"/>
        <v>92.26455676755262</v>
      </c>
      <c r="F29" s="234">
        <v>25112</v>
      </c>
      <c r="G29" s="234">
        <v>25078</v>
      </c>
      <c r="H29" s="234">
        <v>34</v>
      </c>
      <c r="I29" s="234"/>
      <c r="J29" s="234">
        <v>55801</v>
      </c>
      <c r="K29" s="234">
        <v>54728</v>
      </c>
      <c r="L29" s="234">
        <v>54209</v>
      </c>
      <c r="M29" s="447">
        <v>9.1</v>
      </c>
      <c r="N29" s="448">
        <v>9.24</v>
      </c>
      <c r="O29" s="448">
        <v>9.3</v>
      </c>
      <c r="P29" s="447">
        <f t="shared" si="2"/>
        <v>72.88611876889475</v>
      </c>
      <c r="Q29" s="447">
        <f t="shared" si="3"/>
        <v>7.741613252309998</v>
      </c>
      <c r="S29" s="315">
        <v>120.13</v>
      </c>
    </row>
    <row r="30" spans="1:19" ht="15" customHeight="1">
      <c r="A30" s="459" t="s">
        <v>700</v>
      </c>
      <c r="B30" s="234">
        <f t="shared" si="0"/>
        <v>94813</v>
      </c>
      <c r="C30" s="234">
        <v>46155</v>
      </c>
      <c r="D30" s="234">
        <v>48658</v>
      </c>
      <c r="E30" s="447">
        <f t="shared" si="1"/>
        <v>94.8559332483867</v>
      </c>
      <c r="F30" s="234">
        <v>33838</v>
      </c>
      <c r="G30" s="234">
        <v>33670</v>
      </c>
      <c r="H30" s="234">
        <v>32</v>
      </c>
      <c r="I30" s="234"/>
      <c r="J30" s="234">
        <v>82008</v>
      </c>
      <c r="K30" s="234">
        <v>81629</v>
      </c>
      <c r="L30" s="234">
        <v>84055</v>
      </c>
      <c r="M30" s="447">
        <v>19.5</v>
      </c>
      <c r="N30" s="448">
        <v>19.83</v>
      </c>
      <c r="O30" s="448">
        <v>19.79</v>
      </c>
      <c r="P30" s="447">
        <f t="shared" si="2"/>
        <v>86.09473384451499</v>
      </c>
      <c r="Q30" s="447">
        <f t="shared" si="3"/>
        <v>57.52906976744187</v>
      </c>
      <c r="S30" s="315">
        <v>34.4</v>
      </c>
    </row>
    <row r="31" spans="1:19" ht="15" customHeight="1">
      <c r="A31" s="459" t="s">
        <v>701</v>
      </c>
      <c r="B31" s="234">
        <f t="shared" si="0"/>
        <v>157668</v>
      </c>
      <c r="C31" s="234">
        <v>74928</v>
      </c>
      <c r="D31" s="234">
        <v>82740</v>
      </c>
      <c r="E31" s="447">
        <f t="shared" si="1"/>
        <v>90.55837563451776</v>
      </c>
      <c r="F31" s="234">
        <v>58777</v>
      </c>
      <c r="G31" s="234">
        <v>58492</v>
      </c>
      <c r="H31" s="234">
        <v>33</v>
      </c>
      <c r="I31" s="234"/>
      <c r="J31" s="234">
        <v>129784</v>
      </c>
      <c r="K31" s="234">
        <v>137298</v>
      </c>
      <c r="L31" s="234">
        <v>139785</v>
      </c>
      <c r="M31" s="447">
        <v>18.1</v>
      </c>
      <c r="N31" s="448">
        <v>18.32</v>
      </c>
      <c r="O31" s="448">
        <v>18.69</v>
      </c>
      <c r="P31" s="447">
        <f t="shared" si="2"/>
        <v>87.08044752264252</v>
      </c>
      <c r="Q31" s="447">
        <f t="shared" si="3"/>
        <v>34.97380239520959</v>
      </c>
      <c r="S31" s="315">
        <v>53.44</v>
      </c>
    </row>
    <row r="32" spans="1:19" ht="15" customHeight="1">
      <c r="A32" s="459" t="s">
        <v>702</v>
      </c>
      <c r="B32" s="234">
        <f t="shared" si="0"/>
        <v>49761</v>
      </c>
      <c r="C32" s="234">
        <v>24190</v>
      </c>
      <c r="D32" s="234">
        <v>25571</v>
      </c>
      <c r="E32" s="447">
        <f t="shared" si="1"/>
        <v>94.59935082710884</v>
      </c>
      <c r="F32" s="234">
        <v>15809</v>
      </c>
      <c r="G32" s="234">
        <v>15776</v>
      </c>
      <c r="H32" s="234">
        <v>29</v>
      </c>
      <c r="I32" s="234"/>
      <c r="J32" s="234">
        <v>11160</v>
      </c>
      <c r="K32" s="234">
        <v>11673</v>
      </c>
      <c r="L32" s="234">
        <v>12253</v>
      </c>
      <c r="M32" s="447">
        <v>2.7</v>
      </c>
      <c r="N32" s="448">
        <v>2.71</v>
      </c>
      <c r="O32" s="448">
        <v>2.77</v>
      </c>
      <c r="P32" s="447">
        <f t="shared" si="2"/>
        <v>23.45812986073431</v>
      </c>
      <c r="Q32" s="447">
        <f t="shared" si="3"/>
        <v>2.981058975462764</v>
      </c>
      <c r="S32" s="315">
        <v>92.92</v>
      </c>
    </row>
    <row r="33" spans="1:19" ht="15" customHeight="1">
      <c r="A33" s="459" t="s">
        <v>703</v>
      </c>
      <c r="B33" s="234">
        <f t="shared" si="0"/>
        <v>113572</v>
      </c>
      <c r="C33" s="234">
        <v>54881</v>
      </c>
      <c r="D33" s="234">
        <v>58691</v>
      </c>
      <c r="E33" s="447">
        <f t="shared" si="1"/>
        <v>93.50837436744986</v>
      </c>
      <c r="F33" s="234">
        <v>37052</v>
      </c>
      <c r="G33" s="234">
        <v>36775</v>
      </c>
      <c r="H33" s="234">
        <v>76</v>
      </c>
      <c r="I33" s="234"/>
      <c r="J33" s="234">
        <v>56396</v>
      </c>
      <c r="K33" s="234">
        <v>74856</v>
      </c>
      <c r="L33" s="234">
        <v>77338</v>
      </c>
      <c r="M33" s="447">
        <v>6.8</v>
      </c>
      <c r="N33" s="448">
        <v>9</v>
      </c>
      <c r="O33" s="448">
        <v>9.31</v>
      </c>
      <c r="P33" s="447">
        <f t="shared" si="2"/>
        <v>65.9106117705068</v>
      </c>
      <c r="Q33" s="447">
        <f t="shared" si="3"/>
        <v>4.428693749405385</v>
      </c>
      <c r="S33" s="315">
        <v>210.22</v>
      </c>
    </row>
    <row r="34" spans="1:19" ht="15" customHeight="1">
      <c r="A34" s="459" t="s">
        <v>704</v>
      </c>
      <c r="B34" s="234">
        <f t="shared" si="0"/>
        <v>49396</v>
      </c>
      <c r="C34" s="234">
        <v>23844</v>
      </c>
      <c r="D34" s="234">
        <v>25552</v>
      </c>
      <c r="E34" s="447">
        <f t="shared" si="1"/>
        <v>93.31559173450219</v>
      </c>
      <c r="F34" s="234">
        <v>15038</v>
      </c>
      <c r="G34" s="234">
        <v>15009</v>
      </c>
      <c r="H34" s="234">
        <v>29</v>
      </c>
      <c r="I34" s="234"/>
      <c r="J34" s="234">
        <v>9282</v>
      </c>
      <c r="K34" s="234">
        <v>7121</v>
      </c>
      <c r="L34" s="234">
        <v>6910</v>
      </c>
      <c r="M34" s="447">
        <v>2</v>
      </c>
      <c r="N34" s="448">
        <v>1.56</v>
      </c>
      <c r="O34" s="448">
        <v>1.62</v>
      </c>
      <c r="P34" s="447">
        <f t="shared" si="2"/>
        <v>14.416147056441817</v>
      </c>
      <c r="Q34" s="447">
        <f t="shared" si="3"/>
        <v>1.073203047366678</v>
      </c>
      <c r="S34" s="315">
        <v>150.95</v>
      </c>
    </row>
    <row r="35" spans="1:19" ht="15" customHeight="1">
      <c r="A35" s="459" t="s">
        <v>705</v>
      </c>
      <c r="B35" s="234">
        <f t="shared" si="0"/>
        <v>45245</v>
      </c>
      <c r="C35" s="234">
        <v>21346</v>
      </c>
      <c r="D35" s="234">
        <v>23899</v>
      </c>
      <c r="E35" s="447">
        <f t="shared" si="1"/>
        <v>89.31754466714088</v>
      </c>
      <c r="F35" s="234">
        <v>14960</v>
      </c>
      <c r="G35" s="234">
        <v>14929</v>
      </c>
      <c r="H35" s="234">
        <v>22</v>
      </c>
      <c r="I35" s="234"/>
      <c r="J35" s="234">
        <v>6006</v>
      </c>
      <c r="K35" s="234">
        <v>5910</v>
      </c>
      <c r="L35" s="234">
        <v>5644</v>
      </c>
      <c r="M35" s="447">
        <v>1.7</v>
      </c>
      <c r="N35" s="448">
        <v>1.63</v>
      </c>
      <c r="O35" s="448">
        <v>1.61</v>
      </c>
      <c r="P35" s="447">
        <f t="shared" si="2"/>
        <v>13.062216819538069</v>
      </c>
      <c r="Q35" s="447">
        <f t="shared" si="3"/>
        <v>0.4263658271761871</v>
      </c>
      <c r="S35" s="314">
        <v>377.61</v>
      </c>
    </row>
    <row r="36" spans="1:19" ht="15" customHeight="1">
      <c r="A36" s="460" t="s">
        <v>706</v>
      </c>
      <c r="B36" s="234">
        <f t="shared" si="0"/>
        <v>28306</v>
      </c>
      <c r="C36" s="234">
        <v>13484</v>
      </c>
      <c r="D36" s="234">
        <v>14822</v>
      </c>
      <c r="E36" s="447">
        <f t="shared" si="1"/>
        <v>90.97287815409526</v>
      </c>
      <c r="F36" s="234">
        <v>9212</v>
      </c>
      <c r="G36" s="234">
        <v>9184</v>
      </c>
      <c r="H36" s="234">
        <v>22</v>
      </c>
      <c r="I36" s="234"/>
      <c r="J36" s="234" t="s">
        <v>749</v>
      </c>
      <c r="K36" s="234" t="s">
        <v>749</v>
      </c>
      <c r="L36" s="234" t="s">
        <v>749</v>
      </c>
      <c r="M36" s="234" t="s">
        <v>749</v>
      </c>
      <c r="N36" s="234" t="s">
        <v>749</v>
      </c>
      <c r="O36" s="234" t="s">
        <v>749</v>
      </c>
      <c r="P36" s="234" t="s">
        <v>749</v>
      </c>
      <c r="Q36" s="234" t="s">
        <v>749</v>
      </c>
      <c r="S36" s="315">
        <v>422.78</v>
      </c>
    </row>
    <row r="37" spans="1:19" ht="15" customHeight="1">
      <c r="A37" s="460" t="s">
        <v>707</v>
      </c>
      <c r="B37" s="234">
        <f t="shared" si="0"/>
        <v>70810</v>
      </c>
      <c r="C37" s="234">
        <v>33646</v>
      </c>
      <c r="D37" s="234">
        <v>37164</v>
      </c>
      <c r="E37" s="447">
        <f t="shared" si="1"/>
        <v>90.53384996232914</v>
      </c>
      <c r="F37" s="234">
        <v>22404</v>
      </c>
      <c r="G37" s="234">
        <v>22338</v>
      </c>
      <c r="H37" s="234">
        <v>46</v>
      </c>
      <c r="I37" s="234"/>
      <c r="J37" s="234" t="s">
        <v>749</v>
      </c>
      <c r="K37" s="234" t="s">
        <v>749</v>
      </c>
      <c r="L37" s="234" t="s">
        <v>749</v>
      </c>
      <c r="M37" s="234" t="s">
        <v>749</v>
      </c>
      <c r="N37" s="234" t="s">
        <v>749</v>
      </c>
      <c r="O37" s="234" t="s">
        <v>749</v>
      </c>
      <c r="P37" s="234" t="s">
        <v>749</v>
      </c>
      <c r="Q37" s="234" t="s">
        <v>749</v>
      </c>
      <c r="S37" s="315">
        <v>493.28</v>
      </c>
    </row>
    <row r="38" spans="1:19" ht="15" customHeight="1">
      <c r="A38" s="460" t="s">
        <v>708</v>
      </c>
      <c r="B38" s="234">
        <f t="shared" si="0"/>
        <v>52283</v>
      </c>
      <c r="C38" s="234">
        <v>25008</v>
      </c>
      <c r="D38" s="234">
        <v>27275</v>
      </c>
      <c r="E38" s="447">
        <f t="shared" si="1"/>
        <v>91.6883593033914</v>
      </c>
      <c r="F38" s="234">
        <v>17044</v>
      </c>
      <c r="G38" s="234">
        <v>17023</v>
      </c>
      <c r="H38" s="234">
        <v>21</v>
      </c>
      <c r="I38" s="234"/>
      <c r="J38" s="234" t="s">
        <v>749</v>
      </c>
      <c r="K38" s="234" t="s">
        <v>749</v>
      </c>
      <c r="L38" s="234" t="s">
        <v>749</v>
      </c>
      <c r="M38" s="234" t="s">
        <v>749</v>
      </c>
      <c r="N38" s="234" t="s">
        <v>749</v>
      </c>
      <c r="O38" s="234" t="s">
        <v>749</v>
      </c>
      <c r="P38" s="234" t="s">
        <v>749</v>
      </c>
      <c r="Q38" s="234" t="s">
        <v>749</v>
      </c>
      <c r="S38" s="315">
        <v>229.17</v>
      </c>
    </row>
    <row r="39" spans="1:19" ht="15" customHeight="1">
      <c r="A39" s="460" t="s">
        <v>709</v>
      </c>
      <c r="B39" s="234">
        <f t="shared" si="0"/>
        <v>34791</v>
      </c>
      <c r="C39" s="234">
        <v>16651</v>
      </c>
      <c r="D39" s="234">
        <v>18140</v>
      </c>
      <c r="E39" s="447">
        <f t="shared" si="1"/>
        <v>91.79162072767365</v>
      </c>
      <c r="F39" s="234">
        <v>11808</v>
      </c>
      <c r="G39" s="234">
        <v>11781</v>
      </c>
      <c r="H39" s="234">
        <v>27</v>
      </c>
      <c r="I39" s="234"/>
      <c r="J39" s="234" t="s">
        <v>749</v>
      </c>
      <c r="K39" s="234" t="s">
        <v>749</v>
      </c>
      <c r="L39" s="234" t="s">
        <v>749</v>
      </c>
      <c r="M39" s="234" t="s">
        <v>749</v>
      </c>
      <c r="N39" s="234" t="s">
        <v>749</v>
      </c>
      <c r="O39" s="234" t="s">
        <v>749</v>
      </c>
      <c r="P39" s="234" t="s">
        <v>749</v>
      </c>
      <c r="Q39" s="234" t="s">
        <v>749</v>
      </c>
      <c r="S39" s="315">
        <v>402.98</v>
      </c>
    </row>
    <row r="40" spans="1:19" ht="15" customHeight="1">
      <c r="A40" s="460" t="s">
        <v>710</v>
      </c>
      <c r="B40" s="234">
        <f t="shared" si="0"/>
        <v>49078</v>
      </c>
      <c r="C40" s="234">
        <v>23374</v>
      </c>
      <c r="D40" s="234">
        <v>25704</v>
      </c>
      <c r="E40" s="447">
        <f t="shared" si="1"/>
        <v>90.93526299408651</v>
      </c>
      <c r="F40" s="234">
        <v>17329</v>
      </c>
      <c r="G40" s="234">
        <v>17203</v>
      </c>
      <c r="H40" s="234">
        <v>34</v>
      </c>
      <c r="I40" s="234"/>
      <c r="J40" s="234" t="s">
        <v>749</v>
      </c>
      <c r="K40" s="234" t="s">
        <v>749</v>
      </c>
      <c r="L40" s="234" t="s">
        <v>749</v>
      </c>
      <c r="M40" s="234" t="s">
        <v>749</v>
      </c>
      <c r="N40" s="234" t="s">
        <v>749</v>
      </c>
      <c r="O40" s="234" t="s">
        <v>749</v>
      </c>
      <c r="P40" s="234" t="s">
        <v>749</v>
      </c>
      <c r="Q40" s="234" t="s">
        <v>749</v>
      </c>
      <c r="S40" s="315">
        <v>184.21</v>
      </c>
    </row>
    <row r="41" spans="1:19" ht="15" customHeight="1">
      <c r="A41" s="460" t="s">
        <v>711</v>
      </c>
      <c r="B41" s="234">
        <f t="shared" si="0"/>
        <v>43302</v>
      </c>
      <c r="C41" s="234">
        <v>20523</v>
      </c>
      <c r="D41" s="234">
        <v>22779</v>
      </c>
      <c r="E41" s="447">
        <f t="shared" si="1"/>
        <v>90.09614118266825</v>
      </c>
      <c r="F41" s="234">
        <v>13069</v>
      </c>
      <c r="G41" s="234">
        <v>13053</v>
      </c>
      <c r="H41" s="234">
        <v>16</v>
      </c>
      <c r="I41" s="234"/>
      <c r="J41" s="234" t="s">
        <v>749</v>
      </c>
      <c r="K41" s="234">
        <v>5485</v>
      </c>
      <c r="L41" s="234">
        <v>5107</v>
      </c>
      <c r="M41" s="234" t="s">
        <v>749</v>
      </c>
      <c r="N41" s="234" t="s">
        <v>749</v>
      </c>
      <c r="O41" s="448">
        <v>1.12</v>
      </c>
      <c r="P41" s="447">
        <f>K41/B41*100</f>
        <v>12.666851415639</v>
      </c>
      <c r="Q41" s="447">
        <f>O41/S41*100</f>
        <v>0.17005769814758578</v>
      </c>
      <c r="S41" s="315">
        <v>658.6</v>
      </c>
    </row>
    <row r="42" spans="1:19" ht="15" customHeight="1" thickBot="1">
      <c r="A42" s="462" t="s">
        <v>712</v>
      </c>
      <c r="B42" s="463">
        <f t="shared" si="0"/>
        <v>81561</v>
      </c>
      <c r="C42" s="464">
        <v>39201</v>
      </c>
      <c r="D42" s="464">
        <v>42360</v>
      </c>
      <c r="E42" s="465">
        <f t="shared" si="1"/>
        <v>92.54249291784703</v>
      </c>
      <c r="F42" s="463">
        <v>25559</v>
      </c>
      <c r="G42" s="463">
        <v>25310</v>
      </c>
      <c r="H42" s="463">
        <v>48</v>
      </c>
      <c r="J42" s="463" t="s">
        <v>749</v>
      </c>
      <c r="K42" s="463">
        <v>10254</v>
      </c>
      <c r="L42" s="463">
        <v>10065</v>
      </c>
      <c r="M42" s="463" t="s">
        <v>749</v>
      </c>
      <c r="N42" s="463" t="s">
        <v>749</v>
      </c>
      <c r="O42" s="466">
        <v>2.9</v>
      </c>
      <c r="P42" s="467">
        <f>K42/B42*100</f>
        <v>12.572185235590538</v>
      </c>
      <c r="Q42" s="467">
        <f>O42/S42*100</f>
        <v>1.3748636988574408</v>
      </c>
      <c r="S42" s="315">
        <v>210.93</v>
      </c>
    </row>
    <row r="43" spans="1:17" ht="15" customHeight="1">
      <c r="A43" s="449" t="s">
        <v>713</v>
      </c>
      <c r="B43" s="449"/>
      <c r="C43" s="449"/>
      <c r="D43" s="449"/>
      <c r="E43" s="450"/>
      <c r="F43" s="451"/>
      <c r="G43" s="450"/>
      <c r="H43" s="449"/>
      <c r="I43" s="449"/>
      <c r="J43" s="449"/>
      <c r="K43" s="449"/>
      <c r="L43" s="449"/>
      <c r="M43" s="449"/>
      <c r="N43" s="449"/>
      <c r="O43" s="449"/>
      <c r="P43" s="449"/>
      <c r="Q43" s="449"/>
    </row>
    <row r="44" ht="15" customHeight="1">
      <c r="H44" s="483"/>
    </row>
  </sheetData>
  <mergeCells count="17">
    <mergeCell ref="B4:H4"/>
    <mergeCell ref="P5:Q6"/>
    <mergeCell ref="J4:Q4"/>
    <mergeCell ref="P7:P8"/>
    <mergeCell ref="Q7:Q8"/>
    <mergeCell ref="J5:L6"/>
    <mergeCell ref="M5:O6"/>
    <mergeCell ref="A4:A8"/>
    <mergeCell ref="B5:E5"/>
    <mergeCell ref="F5:H5"/>
    <mergeCell ref="F6:F8"/>
    <mergeCell ref="G6:G8"/>
    <mergeCell ref="H6:H8"/>
    <mergeCell ref="B6:B8"/>
    <mergeCell ref="C6:C8"/>
    <mergeCell ref="D6:D8"/>
    <mergeCell ref="E6:E8"/>
  </mergeCells>
  <hyperlinks>
    <hyperlink ref="Q2" location="目次!A1" tooltip="メニューへ戻ります。" display="戻る"/>
    <hyperlink ref="H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4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3" width="8.625" style="66" customWidth="1"/>
    <col min="4" max="6" width="10.625" style="66" customWidth="1"/>
    <col min="7" max="16384" width="9.00390625" style="66" customWidth="1"/>
  </cols>
  <sheetData>
    <row r="1" spans="1:5" s="194" customFormat="1" ht="15" customHeight="1">
      <c r="A1" s="194" t="s">
        <v>127</v>
      </c>
      <c r="C1" s="207"/>
      <c r="D1" s="207"/>
      <c r="E1" s="207"/>
    </row>
    <row r="2" spans="3:6" s="487" customFormat="1" ht="15" customHeight="1">
      <c r="C2" s="504"/>
      <c r="D2" s="504"/>
      <c r="E2" s="504"/>
      <c r="F2" s="486" t="s">
        <v>791</v>
      </c>
    </row>
    <row r="3" spans="3:5" s="194" customFormat="1" ht="15" customHeight="1">
      <c r="C3" s="207"/>
      <c r="D3" s="207"/>
      <c r="E3" s="207"/>
    </row>
    <row r="4" ht="15" customHeight="1" thickBot="1">
      <c r="F4" s="268" t="s">
        <v>128</v>
      </c>
    </row>
    <row r="5" spans="1:6" ht="15" customHeight="1">
      <c r="A5" s="585" t="s">
        <v>129</v>
      </c>
      <c r="B5" s="585"/>
      <c r="C5" s="568"/>
      <c r="D5" s="2" t="s">
        <v>130</v>
      </c>
      <c r="E5" s="2" t="s">
        <v>115</v>
      </c>
      <c r="F5" s="58" t="s">
        <v>116</v>
      </c>
    </row>
    <row r="6" spans="1:6" s="112" customFormat="1" ht="15" customHeight="1">
      <c r="A6" s="543" t="s">
        <v>130</v>
      </c>
      <c r="B6" s="543"/>
      <c r="C6" s="543"/>
      <c r="D6" s="210">
        <f aca="true" t="shared" si="0" ref="D6:D28">SUM(E6:F6)</f>
        <v>45245</v>
      </c>
      <c r="E6" s="320">
        <f>SUM(E7:E28)</f>
        <v>21346</v>
      </c>
      <c r="F6" s="320">
        <f>SUM(F7:F28)</f>
        <v>23899</v>
      </c>
    </row>
    <row r="7" spans="1:6" ht="15" customHeight="1">
      <c r="A7" s="540" t="s">
        <v>131</v>
      </c>
      <c r="B7" s="540"/>
      <c r="C7" s="540"/>
      <c r="D7" s="11">
        <f t="shared" si="0"/>
        <v>1758</v>
      </c>
      <c r="E7" s="24">
        <v>900</v>
      </c>
      <c r="F7" s="24">
        <v>858</v>
      </c>
    </row>
    <row r="8" spans="1:6" ht="15" customHeight="1">
      <c r="A8" s="540" t="s">
        <v>132</v>
      </c>
      <c r="B8" s="540"/>
      <c r="C8" s="540"/>
      <c r="D8" s="11">
        <f t="shared" si="0"/>
        <v>2061</v>
      </c>
      <c r="E8" s="24">
        <v>1082</v>
      </c>
      <c r="F8" s="24">
        <v>979</v>
      </c>
    </row>
    <row r="9" spans="1:6" ht="15" customHeight="1">
      <c r="A9" s="540" t="s">
        <v>133</v>
      </c>
      <c r="B9" s="540"/>
      <c r="C9" s="540"/>
      <c r="D9" s="11">
        <f t="shared" si="0"/>
        <v>2510</v>
      </c>
      <c r="E9" s="24">
        <v>1337</v>
      </c>
      <c r="F9" s="24">
        <v>1173</v>
      </c>
    </row>
    <row r="10" spans="1:6" ht="15" customHeight="1">
      <c r="A10" s="540" t="s">
        <v>134</v>
      </c>
      <c r="B10" s="540"/>
      <c r="C10" s="540"/>
      <c r="D10" s="11">
        <f t="shared" si="0"/>
        <v>2509</v>
      </c>
      <c r="E10" s="24">
        <v>1218</v>
      </c>
      <c r="F10" s="24">
        <v>1291</v>
      </c>
    </row>
    <row r="11" spans="1:6" ht="15" customHeight="1">
      <c r="A11" s="540" t="s">
        <v>135</v>
      </c>
      <c r="B11" s="540"/>
      <c r="C11" s="540"/>
      <c r="D11" s="11">
        <f t="shared" si="0"/>
        <v>2132</v>
      </c>
      <c r="E11" s="24">
        <v>1043</v>
      </c>
      <c r="F11" s="24">
        <v>1089</v>
      </c>
    </row>
    <row r="12" spans="1:6" ht="15" customHeight="1">
      <c r="A12" s="540" t="s">
        <v>136</v>
      </c>
      <c r="B12" s="540"/>
      <c r="C12" s="540"/>
      <c r="D12" s="11">
        <f t="shared" si="0"/>
        <v>2257</v>
      </c>
      <c r="E12" s="24">
        <v>1103</v>
      </c>
      <c r="F12" s="24">
        <v>1154</v>
      </c>
    </row>
    <row r="13" spans="1:6" ht="15" customHeight="1">
      <c r="A13" s="540" t="s">
        <v>137</v>
      </c>
      <c r="B13" s="540"/>
      <c r="C13" s="540"/>
      <c r="D13" s="11">
        <f t="shared" si="0"/>
        <v>2521</v>
      </c>
      <c r="E13" s="24">
        <v>1237</v>
      </c>
      <c r="F13" s="24">
        <v>1284</v>
      </c>
    </row>
    <row r="14" spans="1:6" ht="15" customHeight="1">
      <c r="A14" s="540" t="s">
        <v>138</v>
      </c>
      <c r="B14" s="540"/>
      <c r="C14" s="540"/>
      <c r="D14" s="11">
        <f t="shared" si="0"/>
        <v>2336</v>
      </c>
      <c r="E14" s="24">
        <v>1122</v>
      </c>
      <c r="F14" s="24">
        <v>1214</v>
      </c>
    </row>
    <row r="15" spans="1:6" ht="15" customHeight="1">
      <c r="A15" s="540" t="s">
        <v>139</v>
      </c>
      <c r="B15" s="540"/>
      <c r="C15" s="540"/>
      <c r="D15" s="11">
        <f t="shared" si="0"/>
        <v>2648</v>
      </c>
      <c r="E15" s="24">
        <v>1258</v>
      </c>
      <c r="F15" s="24">
        <v>1390</v>
      </c>
    </row>
    <row r="16" spans="1:6" ht="15" customHeight="1">
      <c r="A16" s="540" t="s">
        <v>140</v>
      </c>
      <c r="B16" s="540"/>
      <c r="C16" s="540"/>
      <c r="D16" s="11">
        <f t="shared" si="0"/>
        <v>2863</v>
      </c>
      <c r="E16" s="24">
        <v>1398</v>
      </c>
      <c r="F16" s="24">
        <v>1465</v>
      </c>
    </row>
    <row r="17" spans="1:6" ht="15" customHeight="1">
      <c r="A17" s="540" t="s">
        <v>141</v>
      </c>
      <c r="B17" s="540"/>
      <c r="C17" s="540"/>
      <c r="D17" s="11">
        <f t="shared" si="0"/>
        <v>3283</v>
      </c>
      <c r="E17" s="24">
        <v>1677</v>
      </c>
      <c r="F17" s="24">
        <v>1606</v>
      </c>
    </row>
    <row r="18" spans="1:6" ht="15" customHeight="1">
      <c r="A18" s="540" t="s">
        <v>142</v>
      </c>
      <c r="B18" s="540"/>
      <c r="C18" s="540"/>
      <c r="D18" s="11">
        <f t="shared" si="0"/>
        <v>3545</v>
      </c>
      <c r="E18" s="24">
        <v>1784</v>
      </c>
      <c r="F18" s="24">
        <v>1761</v>
      </c>
    </row>
    <row r="19" spans="1:6" ht="15" customHeight="1">
      <c r="A19" s="540" t="s">
        <v>143</v>
      </c>
      <c r="B19" s="540"/>
      <c r="C19" s="540"/>
      <c r="D19" s="11">
        <f t="shared" si="0"/>
        <v>2838</v>
      </c>
      <c r="E19" s="24">
        <v>1362</v>
      </c>
      <c r="F19" s="24">
        <v>1476</v>
      </c>
    </row>
    <row r="20" spans="1:6" ht="15" customHeight="1">
      <c r="A20" s="540" t="s">
        <v>144</v>
      </c>
      <c r="B20" s="540"/>
      <c r="C20" s="540"/>
      <c r="D20" s="11">
        <f t="shared" si="0"/>
        <v>2745</v>
      </c>
      <c r="E20" s="24">
        <v>1213</v>
      </c>
      <c r="F20" s="24">
        <v>1532</v>
      </c>
    </row>
    <row r="21" spans="1:6" ht="15" customHeight="1">
      <c r="A21" s="540" t="s">
        <v>145</v>
      </c>
      <c r="B21" s="540"/>
      <c r="C21" s="540"/>
      <c r="D21" s="11">
        <f t="shared" si="0"/>
        <v>2969</v>
      </c>
      <c r="E21" s="24">
        <v>1346</v>
      </c>
      <c r="F21" s="24">
        <v>1623</v>
      </c>
    </row>
    <row r="22" spans="1:6" ht="15" customHeight="1">
      <c r="A22" s="540" t="s">
        <v>146</v>
      </c>
      <c r="B22" s="540"/>
      <c r="C22" s="540"/>
      <c r="D22" s="11">
        <f t="shared" si="0"/>
        <v>2786</v>
      </c>
      <c r="E22" s="24">
        <v>1204</v>
      </c>
      <c r="F22" s="24">
        <v>1582</v>
      </c>
    </row>
    <row r="23" spans="1:6" ht="15" customHeight="1">
      <c r="A23" s="540" t="s">
        <v>147</v>
      </c>
      <c r="B23" s="540"/>
      <c r="C23" s="540"/>
      <c r="D23" s="11">
        <f t="shared" si="0"/>
        <v>1835</v>
      </c>
      <c r="E23" s="24">
        <v>654</v>
      </c>
      <c r="F23" s="24">
        <v>1181</v>
      </c>
    </row>
    <row r="24" spans="1:6" ht="15" customHeight="1">
      <c r="A24" s="540" t="s">
        <v>148</v>
      </c>
      <c r="B24" s="540"/>
      <c r="C24" s="540"/>
      <c r="D24" s="11">
        <f t="shared" si="0"/>
        <v>1012</v>
      </c>
      <c r="E24" s="24">
        <v>281</v>
      </c>
      <c r="F24" s="24">
        <v>731</v>
      </c>
    </row>
    <row r="25" spans="1:6" ht="15" customHeight="1">
      <c r="A25" s="540" t="s">
        <v>149</v>
      </c>
      <c r="B25" s="540"/>
      <c r="C25" s="540"/>
      <c r="D25" s="11">
        <f t="shared" si="0"/>
        <v>469</v>
      </c>
      <c r="E25" s="24">
        <v>87</v>
      </c>
      <c r="F25" s="24">
        <v>382</v>
      </c>
    </row>
    <row r="26" spans="1:6" ht="15" customHeight="1">
      <c r="A26" s="540" t="s">
        <v>150</v>
      </c>
      <c r="B26" s="540"/>
      <c r="C26" s="540"/>
      <c r="D26" s="11">
        <f t="shared" si="0"/>
        <v>143</v>
      </c>
      <c r="E26" s="24">
        <v>31</v>
      </c>
      <c r="F26" s="24">
        <v>112</v>
      </c>
    </row>
    <row r="27" spans="1:6" ht="15" customHeight="1">
      <c r="A27" s="540" t="s">
        <v>151</v>
      </c>
      <c r="B27" s="540"/>
      <c r="C27" s="540"/>
      <c r="D27" s="11">
        <f t="shared" si="0"/>
        <v>15</v>
      </c>
      <c r="E27" s="24">
        <v>2</v>
      </c>
      <c r="F27" s="24">
        <v>13</v>
      </c>
    </row>
    <row r="28" spans="1:6" ht="15" customHeight="1">
      <c r="A28" s="542" t="s">
        <v>152</v>
      </c>
      <c r="B28" s="542"/>
      <c r="C28" s="542"/>
      <c r="D28" s="209">
        <f t="shared" si="0"/>
        <v>10</v>
      </c>
      <c r="E28" s="293">
        <v>7</v>
      </c>
      <c r="F28" s="293">
        <v>3</v>
      </c>
    </row>
    <row r="29" spans="1:6" ht="15" customHeight="1">
      <c r="A29" s="305" t="s">
        <v>153</v>
      </c>
      <c r="B29" s="305"/>
      <c r="C29" s="306"/>
      <c r="D29" s="306"/>
      <c r="E29" s="306"/>
      <c r="F29" s="306"/>
    </row>
    <row r="30" spans="1:6" ht="15" customHeight="1">
      <c r="A30" s="540" t="s">
        <v>154</v>
      </c>
      <c r="B30" s="540"/>
      <c r="C30" s="540"/>
      <c r="D30" s="222">
        <f>SUM(E30:F30)</f>
        <v>6329</v>
      </c>
      <c r="E30" s="25">
        <f>SUM(E7:E9)</f>
        <v>3319</v>
      </c>
      <c r="F30" s="25">
        <f>SUM(F7:F9)</f>
        <v>3010</v>
      </c>
    </row>
    <row r="31" spans="1:6" ht="15" customHeight="1">
      <c r="A31" s="540" t="s">
        <v>155</v>
      </c>
      <c r="B31" s="540"/>
      <c r="C31" s="540"/>
      <c r="D31" s="11">
        <f>SUM(E31:F31)</f>
        <v>26932</v>
      </c>
      <c r="E31" s="24">
        <f>SUM(E10:E19)</f>
        <v>13202</v>
      </c>
      <c r="F31" s="24">
        <f>SUM(F10:F19)</f>
        <v>13730</v>
      </c>
    </row>
    <row r="32" spans="1:6" ht="15" customHeight="1">
      <c r="A32" s="540" t="s">
        <v>156</v>
      </c>
      <c r="B32" s="540"/>
      <c r="C32" s="540"/>
      <c r="D32" s="11">
        <f>SUM(D20:D27)</f>
        <v>11974</v>
      </c>
      <c r="E32" s="24">
        <f>SUM(E20:E27)</f>
        <v>4818</v>
      </c>
      <c r="F32" s="24">
        <f>SUM(F20:F27)</f>
        <v>7156</v>
      </c>
    </row>
    <row r="33" spans="1:6" ht="15" customHeight="1">
      <c r="A33" s="540" t="s">
        <v>157</v>
      </c>
      <c r="B33" s="540"/>
      <c r="C33" s="540"/>
      <c r="D33" s="11">
        <f>SUM(E33:F33)</f>
        <v>5714</v>
      </c>
      <c r="E33" s="24">
        <f>SUM(E20:E21)</f>
        <v>2559</v>
      </c>
      <c r="F33" s="24">
        <f>SUM(F20:F21)</f>
        <v>3155</v>
      </c>
    </row>
    <row r="34" spans="1:6" ht="15" customHeight="1">
      <c r="A34" s="542" t="s">
        <v>158</v>
      </c>
      <c r="B34" s="542"/>
      <c r="C34" s="542"/>
      <c r="D34" s="209">
        <f>SUM(D22:D27)</f>
        <v>6260</v>
      </c>
      <c r="E34" s="293">
        <f>SUM(E22:E27)</f>
        <v>2259</v>
      </c>
      <c r="F34" s="293">
        <f>SUM(F22:F27)</f>
        <v>4001</v>
      </c>
    </row>
    <row r="35" spans="1:6" ht="15" customHeight="1">
      <c r="A35" s="305" t="s">
        <v>159</v>
      </c>
      <c r="B35" s="305"/>
      <c r="C35" s="306"/>
      <c r="D35" s="306"/>
      <c r="E35" s="306"/>
      <c r="F35" s="306"/>
    </row>
    <row r="36" spans="1:6" ht="15" customHeight="1">
      <c r="A36" s="540" t="s">
        <v>160</v>
      </c>
      <c r="B36" s="540"/>
      <c r="C36" s="540"/>
      <c r="D36" s="321">
        <v>14</v>
      </c>
      <c r="E36" s="296">
        <v>15.5</v>
      </c>
      <c r="F36" s="296">
        <v>12.6</v>
      </c>
    </row>
    <row r="37" spans="1:6" ht="15" customHeight="1">
      <c r="A37" s="540" t="s">
        <v>161</v>
      </c>
      <c r="B37" s="540"/>
      <c r="C37" s="540"/>
      <c r="D37" s="307">
        <v>59.5</v>
      </c>
      <c r="E37" s="299">
        <v>61.8</v>
      </c>
      <c r="F37" s="299">
        <v>57.5</v>
      </c>
    </row>
    <row r="38" spans="1:6" ht="15" customHeight="1">
      <c r="A38" s="540" t="s">
        <v>162</v>
      </c>
      <c r="B38" s="540"/>
      <c r="C38" s="540"/>
      <c r="D38" s="307">
        <v>26.5</v>
      </c>
      <c r="E38" s="299">
        <v>22.6</v>
      </c>
      <c r="F38" s="299">
        <v>29.9</v>
      </c>
    </row>
    <row r="39" spans="1:6" ht="15" customHeight="1">
      <c r="A39" s="540" t="s">
        <v>157</v>
      </c>
      <c r="B39" s="540"/>
      <c r="C39" s="540"/>
      <c r="D39" s="307">
        <v>12.6</v>
      </c>
      <c r="E39" s="299">
        <v>12</v>
      </c>
      <c r="F39" s="299">
        <v>13.2</v>
      </c>
    </row>
    <row r="40" spans="1:6" ht="15" customHeight="1">
      <c r="A40" s="540" t="s">
        <v>158</v>
      </c>
      <c r="B40" s="540"/>
      <c r="C40" s="540"/>
      <c r="D40" s="307">
        <v>13.8</v>
      </c>
      <c r="E40" s="299">
        <v>10.6</v>
      </c>
      <c r="F40" s="299">
        <v>16.7</v>
      </c>
    </row>
    <row r="41" spans="1:6" ht="15" customHeight="1">
      <c r="A41" s="540" t="s">
        <v>163</v>
      </c>
      <c r="B41" s="540"/>
      <c r="C41" s="540"/>
      <c r="D41" s="307">
        <v>46.2</v>
      </c>
      <c r="E41" s="299">
        <v>44.1</v>
      </c>
      <c r="F41" s="299">
        <v>48.1</v>
      </c>
    </row>
    <row r="42" spans="1:6" ht="15" customHeight="1" thickBot="1">
      <c r="A42" s="541" t="s">
        <v>164</v>
      </c>
      <c r="B42" s="541"/>
      <c r="C42" s="541"/>
      <c r="D42" s="308">
        <v>48.3</v>
      </c>
      <c r="E42" s="302">
        <v>46.3</v>
      </c>
      <c r="F42" s="302">
        <v>50.2</v>
      </c>
    </row>
    <row r="43" s="122" customFormat="1" ht="15" customHeight="1">
      <c r="A43" s="126" t="s">
        <v>661</v>
      </c>
    </row>
  </sheetData>
  <mergeCells count="36"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0:C30"/>
    <mergeCell ref="A28:C28"/>
    <mergeCell ref="A31:C31"/>
    <mergeCell ref="A32:C32"/>
    <mergeCell ref="A33:C33"/>
    <mergeCell ref="A34:C34"/>
    <mergeCell ref="A40:C40"/>
    <mergeCell ref="A41:C41"/>
    <mergeCell ref="A42:C42"/>
    <mergeCell ref="A36:C36"/>
    <mergeCell ref="A37:C37"/>
    <mergeCell ref="A38:C38"/>
    <mergeCell ref="A39:C39"/>
  </mergeCells>
  <hyperlinks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07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2.625" style="75" customWidth="1"/>
    <col min="2" max="4" width="7.625" style="66" customWidth="1"/>
    <col min="5" max="16" width="7.625" style="208" customWidth="1"/>
    <col min="17" max="18" width="7.625" style="66" customWidth="1"/>
    <col min="19" max="19" width="7.625" style="75" customWidth="1"/>
    <col min="20" max="21" width="6.625" style="66" customWidth="1"/>
    <col min="22" max="16384" width="9.00390625" style="66" customWidth="1"/>
  </cols>
  <sheetData>
    <row r="1" spans="1:19" s="194" customFormat="1" ht="15" customHeight="1">
      <c r="A1" s="291" t="s">
        <v>165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91"/>
    </row>
    <row r="2" spans="1:21" s="487" customFormat="1" ht="15" customHeight="1">
      <c r="A2" s="518"/>
      <c r="F2" s="504"/>
      <c r="G2" s="504"/>
      <c r="H2" s="504"/>
      <c r="I2" s="504"/>
      <c r="J2" s="486" t="s">
        <v>791</v>
      </c>
      <c r="K2" s="504"/>
      <c r="L2" s="504"/>
      <c r="M2" s="504"/>
      <c r="N2" s="504"/>
      <c r="O2" s="504"/>
      <c r="P2" s="504"/>
      <c r="Q2" s="504"/>
      <c r="R2" s="504"/>
      <c r="S2" s="486" t="s">
        <v>791</v>
      </c>
      <c r="U2" s="486"/>
    </row>
    <row r="3" spans="1:21" s="194" customFormat="1" ht="15" customHeight="1" thickBot="1">
      <c r="A3" s="291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91"/>
      <c r="U3" s="483"/>
    </row>
    <row r="4" spans="1:19" ht="15" customHeight="1">
      <c r="A4" s="4" t="s">
        <v>166</v>
      </c>
      <c r="B4" s="544" t="s">
        <v>121</v>
      </c>
      <c r="C4" s="585"/>
      <c r="D4" s="568"/>
      <c r="E4" s="544" t="s">
        <v>122</v>
      </c>
      <c r="F4" s="545"/>
      <c r="G4" s="546"/>
      <c r="H4" s="544" t="s">
        <v>123</v>
      </c>
      <c r="I4" s="545"/>
      <c r="J4" s="546"/>
      <c r="K4" s="544" t="s">
        <v>124</v>
      </c>
      <c r="L4" s="545"/>
      <c r="M4" s="546"/>
      <c r="N4" s="582" t="s">
        <v>100</v>
      </c>
      <c r="O4" s="582"/>
      <c r="P4" s="544"/>
      <c r="Q4" s="547" t="s">
        <v>102</v>
      </c>
      <c r="R4" s="547"/>
      <c r="S4" s="548"/>
    </row>
    <row r="5" spans="1:19" ht="15" customHeight="1">
      <c r="A5" s="70" t="s">
        <v>167</v>
      </c>
      <c r="B5" s="8" t="s">
        <v>168</v>
      </c>
      <c r="C5" s="8" t="s">
        <v>169</v>
      </c>
      <c r="D5" s="8" t="s">
        <v>170</v>
      </c>
      <c r="E5" s="7" t="s">
        <v>168</v>
      </c>
      <c r="F5" s="7" t="s">
        <v>169</v>
      </c>
      <c r="G5" s="7" t="s">
        <v>170</v>
      </c>
      <c r="H5" s="7" t="s">
        <v>168</v>
      </c>
      <c r="I5" s="7" t="s">
        <v>115</v>
      </c>
      <c r="J5" s="7" t="s">
        <v>116</v>
      </c>
      <c r="K5" s="7" t="s">
        <v>168</v>
      </c>
      <c r="L5" s="7" t="s">
        <v>115</v>
      </c>
      <c r="M5" s="7" t="s">
        <v>116</v>
      </c>
      <c r="N5" s="7" t="s">
        <v>171</v>
      </c>
      <c r="O5" s="7" t="s">
        <v>115</v>
      </c>
      <c r="P5" s="8" t="s">
        <v>116</v>
      </c>
      <c r="Q5" s="292" t="s">
        <v>171</v>
      </c>
      <c r="R5" s="7" t="s">
        <v>115</v>
      </c>
      <c r="S5" s="8" t="s">
        <v>116</v>
      </c>
    </row>
    <row r="6" spans="1:19" s="75" customFormat="1" ht="15" customHeight="1">
      <c r="A6" s="61" t="s">
        <v>114</v>
      </c>
      <c r="B6" s="270">
        <f aca="true" t="shared" si="0" ref="B6:B26">SUM(C6:D6)</f>
        <v>41685</v>
      </c>
      <c r="C6" s="275">
        <f>SUM(C7:C26)</f>
        <v>19728</v>
      </c>
      <c r="D6" s="253">
        <f>SUM(D7:D27)</f>
        <v>21957</v>
      </c>
      <c r="E6" s="270">
        <f aca="true" t="shared" si="1" ref="E6:E26">SUM(F6:G6)</f>
        <v>41144</v>
      </c>
      <c r="F6" s="275">
        <f>SUM(F7:F26)</f>
        <v>19488</v>
      </c>
      <c r="G6" s="253">
        <f>SUM(G7:G26)</f>
        <v>21656</v>
      </c>
      <c r="H6" s="270">
        <f aca="true" t="shared" si="2" ref="H6:H28">SUM(I6:J6)</f>
        <v>41802</v>
      </c>
      <c r="I6" s="275">
        <f>SUM(I7:I28)</f>
        <v>19700</v>
      </c>
      <c r="J6" s="253">
        <f>SUM(J7:J28)</f>
        <v>22102</v>
      </c>
      <c r="K6" s="270">
        <f aca="true" t="shared" si="3" ref="K6:K27">SUM(L6:M6)</f>
        <v>44752</v>
      </c>
      <c r="L6" s="275">
        <f>SUM(L7:L27)</f>
        <v>21117</v>
      </c>
      <c r="M6" s="253">
        <f>SUM(M7:M27)</f>
        <v>23635</v>
      </c>
      <c r="N6" s="270">
        <f aca="true" t="shared" si="4" ref="N6:N27">SUM(O6:P6)</f>
        <v>46325</v>
      </c>
      <c r="O6" s="275">
        <f>SUM(O7:O27)</f>
        <v>21968</v>
      </c>
      <c r="P6" s="275">
        <f>SUM(P7:P27)</f>
        <v>24357</v>
      </c>
      <c r="Q6" s="104">
        <f aca="true" t="shared" si="5" ref="Q6:Q28">SUM(R6:S6)</f>
        <v>45245</v>
      </c>
      <c r="R6" s="275">
        <f>SUM(R7:R28)</f>
        <v>21346</v>
      </c>
      <c r="S6" s="275">
        <f>SUM(S7:S28)</f>
        <v>23899</v>
      </c>
    </row>
    <row r="7" spans="1:19" s="75" customFormat="1" ht="15" customHeight="1">
      <c r="A7" s="22" t="s">
        <v>172</v>
      </c>
      <c r="B7" s="214">
        <f t="shared" si="0"/>
        <v>2567</v>
      </c>
      <c r="C7" s="271">
        <v>1308</v>
      </c>
      <c r="D7" s="213">
        <v>1259</v>
      </c>
      <c r="E7" s="214">
        <f t="shared" si="1"/>
        <v>2337</v>
      </c>
      <c r="F7" s="271">
        <v>1207</v>
      </c>
      <c r="G7" s="213">
        <v>1130</v>
      </c>
      <c r="H7" s="214">
        <f t="shared" si="2"/>
        <v>2131</v>
      </c>
      <c r="I7" s="271">
        <v>1076</v>
      </c>
      <c r="J7" s="213">
        <v>1055</v>
      </c>
      <c r="K7" s="214">
        <f t="shared" si="3"/>
        <v>2022</v>
      </c>
      <c r="L7" s="271">
        <v>1080</v>
      </c>
      <c r="M7" s="213">
        <v>942</v>
      </c>
      <c r="N7" s="214">
        <f t="shared" si="4"/>
        <v>1942</v>
      </c>
      <c r="O7" s="271">
        <v>1003</v>
      </c>
      <c r="P7" s="271">
        <v>939</v>
      </c>
      <c r="Q7" s="217">
        <f t="shared" si="5"/>
        <v>1758</v>
      </c>
      <c r="R7" s="24">
        <v>900</v>
      </c>
      <c r="S7" s="24">
        <v>858</v>
      </c>
    </row>
    <row r="8" spans="1:19" s="75" customFormat="1" ht="15" customHeight="1">
      <c r="A8" s="22" t="s">
        <v>173</v>
      </c>
      <c r="B8" s="214">
        <f t="shared" si="0"/>
        <v>2848</v>
      </c>
      <c r="C8" s="271">
        <v>1465</v>
      </c>
      <c r="D8" s="213">
        <v>1383</v>
      </c>
      <c r="E8" s="214">
        <f t="shared" si="1"/>
        <v>2715</v>
      </c>
      <c r="F8" s="271">
        <v>1398</v>
      </c>
      <c r="G8" s="213">
        <v>1317</v>
      </c>
      <c r="H8" s="214">
        <f t="shared" si="2"/>
        <v>2613</v>
      </c>
      <c r="I8" s="271">
        <v>1347</v>
      </c>
      <c r="J8" s="213">
        <v>1266</v>
      </c>
      <c r="K8" s="214">
        <f t="shared" si="3"/>
        <v>2620</v>
      </c>
      <c r="L8" s="271">
        <v>1312</v>
      </c>
      <c r="M8" s="213">
        <v>1308</v>
      </c>
      <c r="N8" s="214">
        <f t="shared" si="4"/>
        <v>2440</v>
      </c>
      <c r="O8" s="271">
        <v>1301</v>
      </c>
      <c r="P8" s="271">
        <v>1139</v>
      </c>
      <c r="Q8" s="217">
        <f t="shared" si="5"/>
        <v>2061</v>
      </c>
      <c r="R8" s="24">
        <v>1082</v>
      </c>
      <c r="S8" s="24">
        <v>979</v>
      </c>
    </row>
    <row r="9" spans="1:19" s="75" customFormat="1" ht="15" customHeight="1">
      <c r="A9" s="22" t="s">
        <v>174</v>
      </c>
      <c r="B9" s="214">
        <f t="shared" si="0"/>
        <v>2729</v>
      </c>
      <c r="C9" s="271">
        <v>1415</v>
      </c>
      <c r="D9" s="213">
        <v>1314</v>
      </c>
      <c r="E9" s="214">
        <f t="shared" si="1"/>
        <v>2937</v>
      </c>
      <c r="F9" s="271">
        <v>1503</v>
      </c>
      <c r="G9" s="213">
        <v>1434</v>
      </c>
      <c r="H9" s="214">
        <f t="shared" si="2"/>
        <v>2946</v>
      </c>
      <c r="I9" s="271">
        <v>1520</v>
      </c>
      <c r="J9" s="213">
        <v>1426</v>
      </c>
      <c r="K9" s="214">
        <f t="shared" si="3"/>
        <v>2951</v>
      </c>
      <c r="L9" s="271">
        <v>1512</v>
      </c>
      <c r="M9" s="213">
        <v>1439</v>
      </c>
      <c r="N9" s="214">
        <f t="shared" si="4"/>
        <v>2884</v>
      </c>
      <c r="O9" s="271">
        <v>1459</v>
      </c>
      <c r="P9" s="271">
        <v>1425</v>
      </c>
      <c r="Q9" s="217">
        <f t="shared" si="5"/>
        <v>2510</v>
      </c>
      <c r="R9" s="24">
        <v>1337</v>
      </c>
      <c r="S9" s="24">
        <v>1173</v>
      </c>
    </row>
    <row r="10" spans="1:19" s="75" customFormat="1" ht="15" customHeight="1">
      <c r="A10" s="22" t="s">
        <v>175</v>
      </c>
      <c r="B10" s="214">
        <f t="shared" si="0"/>
        <v>2594</v>
      </c>
      <c r="C10" s="271">
        <v>1296</v>
      </c>
      <c r="D10" s="213">
        <v>1298</v>
      </c>
      <c r="E10" s="214">
        <f t="shared" si="1"/>
        <v>2331</v>
      </c>
      <c r="F10" s="271">
        <v>1195</v>
      </c>
      <c r="G10" s="213">
        <v>1136</v>
      </c>
      <c r="H10" s="214">
        <f t="shared" si="2"/>
        <v>2595</v>
      </c>
      <c r="I10" s="271">
        <v>1297</v>
      </c>
      <c r="J10" s="213">
        <v>1298</v>
      </c>
      <c r="K10" s="214">
        <f t="shared" si="3"/>
        <v>2764</v>
      </c>
      <c r="L10" s="271">
        <v>1388</v>
      </c>
      <c r="M10" s="213">
        <v>1376</v>
      </c>
      <c r="N10" s="214">
        <f t="shared" si="4"/>
        <v>2729</v>
      </c>
      <c r="O10" s="271">
        <v>1374</v>
      </c>
      <c r="P10" s="271">
        <v>1355</v>
      </c>
      <c r="Q10" s="217">
        <f t="shared" si="5"/>
        <v>2509</v>
      </c>
      <c r="R10" s="24">
        <v>1218</v>
      </c>
      <c r="S10" s="24">
        <v>1291</v>
      </c>
    </row>
    <row r="11" spans="1:19" s="75" customFormat="1" ht="15" customHeight="1">
      <c r="A11" s="22" t="s">
        <v>176</v>
      </c>
      <c r="B11" s="214">
        <f t="shared" si="0"/>
        <v>1946</v>
      </c>
      <c r="C11" s="271">
        <v>883</v>
      </c>
      <c r="D11" s="213">
        <v>1063</v>
      </c>
      <c r="E11" s="214">
        <f t="shared" si="1"/>
        <v>1669</v>
      </c>
      <c r="F11" s="271">
        <v>784</v>
      </c>
      <c r="G11" s="213">
        <v>885</v>
      </c>
      <c r="H11" s="214">
        <f t="shared" si="2"/>
        <v>1665</v>
      </c>
      <c r="I11" s="271">
        <v>764</v>
      </c>
      <c r="J11" s="213">
        <v>901</v>
      </c>
      <c r="K11" s="214">
        <f t="shared" si="3"/>
        <v>2269</v>
      </c>
      <c r="L11" s="271">
        <v>1056</v>
      </c>
      <c r="M11" s="213">
        <v>1213</v>
      </c>
      <c r="N11" s="214">
        <f t="shared" si="4"/>
        <v>2180</v>
      </c>
      <c r="O11" s="271">
        <v>1046</v>
      </c>
      <c r="P11" s="271">
        <v>1134</v>
      </c>
      <c r="Q11" s="217">
        <f t="shared" si="5"/>
        <v>2132</v>
      </c>
      <c r="R11" s="24">
        <v>1043</v>
      </c>
      <c r="S11" s="24">
        <v>1089</v>
      </c>
    </row>
    <row r="12" spans="1:19" s="75" customFormat="1" ht="15" customHeight="1">
      <c r="A12" s="22" t="s">
        <v>177</v>
      </c>
      <c r="B12" s="214">
        <f t="shared" si="0"/>
        <v>2454</v>
      </c>
      <c r="C12" s="271">
        <v>1260</v>
      </c>
      <c r="D12" s="213">
        <v>1194</v>
      </c>
      <c r="E12" s="214">
        <f t="shared" si="1"/>
        <v>2022</v>
      </c>
      <c r="F12" s="271">
        <v>974</v>
      </c>
      <c r="G12" s="213">
        <v>1048</v>
      </c>
      <c r="H12" s="214">
        <f t="shared" si="2"/>
        <v>1889</v>
      </c>
      <c r="I12" s="271">
        <v>913</v>
      </c>
      <c r="J12" s="213">
        <v>976</v>
      </c>
      <c r="K12" s="214">
        <f t="shared" si="3"/>
        <v>2012</v>
      </c>
      <c r="L12" s="271">
        <v>980</v>
      </c>
      <c r="M12" s="213">
        <v>1032</v>
      </c>
      <c r="N12" s="214">
        <f t="shared" si="4"/>
        <v>2546</v>
      </c>
      <c r="O12" s="271">
        <v>1250</v>
      </c>
      <c r="P12" s="271">
        <v>1296</v>
      </c>
      <c r="Q12" s="217">
        <f t="shared" si="5"/>
        <v>2257</v>
      </c>
      <c r="R12" s="24">
        <v>1103</v>
      </c>
      <c r="S12" s="24">
        <v>1154</v>
      </c>
    </row>
    <row r="13" spans="1:19" s="75" customFormat="1" ht="15" customHeight="1">
      <c r="A13" s="22" t="s">
        <v>178</v>
      </c>
      <c r="B13" s="214">
        <f t="shared" si="0"/>
        <v>2777</v>
      </c>
      <c r="C13" s="271">
        <v>1409</v>
      </c>
      <c r="D13" s="213">
        <v>1368</v>
      </c>
      <c r="E13" s="214">
        <f t="shared" si="1"/>
        <v>2533</v>
      </c>
      <c r="F13" s="271">
        <v>1284</v>
      </c>
      <c r="G13" s="213">
        <v>1249</v>
      </c>
      <c r="H13" s="214">
        <f t="shared" si="2"/>
        <v>2209</v>
      </c>
      <c r="I13" s="271">
        <v>1059</v>
      </c>
      <c r="J13" s="213">
        <v>1150</v>
      </c>
      <c r="K13" s="214">
        <f t="shared" si="3"/>
        <v>2224</v>
      </c>
      <c r="L13" s="271">
        <v>1049</v>
      </c>
      <c r="M13" s="213">
        <v>1175</v>
      </c>
      <c r="N13" s="214">
        <f t="shared" si="4"/>
        <v>2291</v>
      </c>
      <c r="O13" s="271">
        <v>1131</v>
      </c>
      <c r="P13" s="271">
        <v>1160</v>
      </c>
      <c r="Q13" s="217">
        <f t="shared" si="5"/>
        <v>2521</v>
      </c>
      <c r="R13" s="24">
        <v>1237</v>
      </c>
      <c r="S13" s="24">
        <v>1284</v>
      </c>
    </row>
    <row r="14" spans="1:19" s="75" customFormat="1" ht="15" customHeight="1">
      <c r="A14" s="22" t="s">
        <v>179</v>
      </c>
      <c r="B14" s="214">
        <f t="shared" si="0"/>
        <v>2364</v>
      </c>
      <c r="C14" s="271">
        <v>1133</v>
      </c>
      <c r="D14" s="213">
        <v>1231</v>
      </c>
      <c r="E14" s="214">
        <f t="shared" si="1"/>
        <v>2864</v>
      </c>
      <c r="F14" s="271">
        <v>1462</v>
      </c>
      <c r="G14" s="213">
        <v>1402</v>
      </c>
      <c r="H14" s="214">
        <f t="shared" si="2"/>
        <v>2807</v>
      </c>
      <c r="I14" s="271">
        <v>1426</v>
      </c>
      <c r="J14" s="213">
        <v>1381</v>
      </c>
      <c r="K14" s="214">
        <f t="shared" si="3"/>
        <v>2691</v>
      </c>
      <c r="L14" s="271">
        <v>1301</v>
      </c>
      <c r="M14" s="213">
        <v>1390</v>
      </c>
      <c r="N14" s="214">
        <f t="shared" si="4"/>
        <v>2629</v>
      </c>
      <c r="O14" s="271">
        <v>1254</v>
      </c>
      <c r="P14" s="271">
        <v>1375</v>
      </c>
      <c r="Q14" s="217">
        <f t="shared" si="5"/>
        <v>2336</v>
      </c>
      <c r="R14" s="24">
        <v>1122</v>
      </c>
      <c r="S14" s="24">
        <v>1214</v>
      </c>
    </row>
    <row r="15" spans="1:19" s="75" customFormat="1" ht="15" customHeight="1">
      <c r="A15" s="22" t="s">
        <v>180</v>
      </c>
      <c r="B15" s="214">
        <f t="shared" si="0"/>
        <v>2588</v>
      </c>
      <c r="C15" s="271">
        <v>1176</v>
      </c>
      <c r="D15" s="213">
        <v>1412</v>
      </c>
      <c r="E15" s="214">
        <f t="shared" si="1"/>
        <v>2419</v>
      </c>
      <c r="F15" s="271">
        <v>1172</v>
      </c>
      <c r="G15" s="213">
        <v>1247</v>
      </c>
      <c r="H15" s="214">
        <f t="shared" si="2"/>
        <v>3065</v>
      </c>
      <c r="I15" s="271">
        <v>1558</v>
      </c>
      <c r="J15" s="213">
        <v>1507</v>
      </c>
      <c r="K15" s="214">
        <f t="shared" si="3"/>
        <v>3167</v>
      </c>
      <c r="L15" s="271">
        <v>1633</v>
      </c>
      <c r="M15" s="213">
        <v>1534</v>
      </c>
      <c r="N15" s="214">
        <f t="shared" si="4"/>
        <v>2919</v>
      </c>
      <c r="O15" s="271">
        <v>1427</v>
      </c>
      <c r="P15" s="271">
        <v>1492</v>
      </c>
      <c r="Q15" s="217">
        <f t="shared" si="5"/>
        <v>2648</v>
      </c>
      <c r="R15" s="24">
        <v>1258</v>
      </c>
      <c r="S15" s="24">
        <v>1390</v>
      </c>
    </row>
    <row r="16" spans="1:19" s="75" customFormat="1" ht="15" customHeight="1">
      <c r="A16" s="22" t="s">
        <v>181</v>
      </c>
      <c r="B16" s="214">
        <f t="shared" si="0"/>
        <v>3256</v>
      </c>
      <c r="C16" s="271">
        <v>1583</v>
      </c>
      <c r="D16" s="213">
        <v>1673</v>
      </c>
      <c r="E16" s="214">
        <f t="shared" si="1"/>
        <v>2580</v>
      </c>
      <c r="F16" s="271">
        <v>1160</v>
      </c>
      <c r="G16" s="213">
        <v>1420</v>
      </c>
      <c r="H16" s="214">
        <f t="shared" si="2"/>
        <v>2454</v>
      </c>
      <c r="I16" s="271">
        <v>1189</v>
      </c>
      <c r="J16" s="213">
        <v>1265</v>
      </c>
      <c r="K16" s="214">
        <f t="shared" si="3"/>
        <v>3350</v>
      </c>
      <c r="L16" s="271">
        <v>1718</v>
      </c>
      <c r="M16" s="213">
        <v>1632</v>
      </c>
      <c r="N16" s="214">
        <f t="shared" si="4"/>
        <v>3309</v>
      </c>
      <c r="O16" s="271">
        <v>1714</v>
      </c>
      <c r="P16" s="271">
        <v>1595</v>
      </c>
      <c r="Q16" s="217">
        <f t="shared" si="5"/>
        <v>2863</v>
      </c>
      <c r="R16" s="24">
        <v>1398</v>
      </c>
      <c r="S16" s="24">
        <v>1465</v>
      </c>
    </row>
    <row r="17" spans="1:19" s="75" customFormat="1" ht="15" customHeight="1">
      <c r="A17" s="22" t="s">
        <v>182</v>
      </c>
      <c r="B17" s="214">
        <f t="shared" si="0"/>
        <v>3535</v>
      </c>
      <c r="C17" s="271">
        <v>1731</v>
      </c>
      <c r="D17" s="213">
        <v>1804</v>
      </c>
      <c r="E17" s="214">
        <f t="shared" si="1"/>
        <v>3190</v>
      </c>
      <c r="F17" s="271">
        <v>1534</v>
      </c>
      <c r="G17" s="213">
        <v>1656</v>
      </c>
      <c r="H17" s="214">
        <f t="shared" si="2"/>
        <v>2572</v>
      </c>
      <c r="I17" s="271">
        <v>1156</v>
      </c>
      <c r="J17" s="213">
        <v>1416</v>
      </c>
      <c r="K17" s="214">
        <f t="shared" si="3"/>
        <v>2655</v>
      </c>
      <c r="L17" s="271">
        <v>1285</v>
      </c>
      <c r="M17" s="213">
        <v>1370</v>
      </c>
      <c r="N17" s="214">
        <f t="shared" si="4"/>
        <v>3472</v>
      </c>
      <c r="O17" s="271">
        <v>1765</v>
      </c>
      <c r="P17" s="271">
        <v>1707</v>
      </c>
      <c r="Q17" s="217">
        <f t="shared" si="5"/>
        <v>3283</v>
      </c>
      <c r="R17" s="24">
        <v>1677</v>
      </c>
      <c r="S17" s="24">
        <v>1606</v>
      </c>
    </row>
    <row r="18" spans="1:19" s="75" customFormat="1" ht="15" customHeight="1">
      <c r="A18" s="22" t="s">
        <v>183</v>
      </c>
      <c r="B18" s="214">
        <f t="shared" si="0"/>
        <v>2849</v>
      </c>
      <c r="C18" s="271">
        <v>1258</v>
      </c>
      <c r="D18" s="213">
        <v>1591</v>
      </c>
      <c r="E18" s="214">
        <f t="shared" si="1"/>
        <v>3437</v>
      </c>
      <c r="F18" s="271">
        <v>1676</v>
      </c>
      <c r="G18" s="213">
        <v>1761</v>
      </c>
      <c r="H18" s="214">
        <f t="shared" si="2"/>
        <v>3180</v>
      </c>
      <c r="I18" s="271">
        <v>1512</v>
      </c>
      <c r="J18" s="213">
        <v>1668</v>
      </c>
      <c r="K18" s="214">
        <f t="shared" si="3"/>
        <v>2758</v>
      </c>
      <c r="L18" s="271">
        <v>1245</v>
      </c>
      <c r="M18" s="213">
        <v>1513</v>
      </c>
      <c r="N18" s="214">
        <f t="shared" si="4"/>
        <v>2811</v>
      </c>
      <c r="O18" s="271">
        <v>1356</v>
      </c>
      <c r="P18" s="271">
        <v>1455</v>
      </c>
      <c r="Q18" s="217">
        <f t="shared" si="5"/>
        <v>3545</v>
      </c>
      <c r="R18" s="24">
        <v>1784</v>
      </c>
      <c r="S18" s="24">
        <v>1761</v>
      </c>
    </row>
    <row r="19" spans="1:19" s="75" customFormat="1" ht="15" customHeight="1">
      <c r="A19" s="22" t="s">
        <v>184</v>
      </c>
      <c r="B19" s="214">
        <f t="shared" si="0"/>
        <v>2308</v>
      </c>
      <c r="C19" s="271">
        <v>999</v>
      </c>
      <c r="D19" s="213">
        <v>1309</v>
      </c>
      <c r="E19" s="214">
        <f t="shared" si="1"/>
        <v>2748</v>
      </c>
      <c r="F19" s="271">
        <v>1204</v>
      </c>
      <c r="G19" s="213">
        <v>1544</v>
      </c>
      <c r="H19" s="214">
        <f t="shared" si="2"/>
        <v>3380</v>
      </c>
      <c r="I19" s="271">
        <v>1615</v>
      </c>
      <c r="J19" s="213">
        <v>1765</v>
      </c>
      <c r="K19" s="214">
        <f t="shared" si="3"/>
        <v>3248</v>
      </c>
      <c r="L19" s="271">
        <v>1539</v>
      </c>
      <c r="M19" s="213">
        <v>1709</v>
      </c>
      <c r="N19" s="214">
        <f t="shared" si="4"/>
        <v>2848</v>
      </c>
      <c r="O19" s="271">
        <v>1266</v>
      </c>
      <c r="P19" s="271">
        <v>1582</v>
      </c>
      <c r="Q19" s="217">
        <f t="shared" si="5"/>
        <v>2838</v>
      </c>
      <c r="R19" s="24">
        <v>1362</v>
      </c>
      <c r="S19" s="24">
        <v>1476</v>
      </c>
    </row>
    <row r="20" spans="1:19" s="75" customFormat="1" ht="15" customHeight="1">
      <c r="A20" s="22" t="s">
        <v>185</v>
      </c>
      <c r="B20" s="214">
        <f t="shared" si="0"/>
        <v>2292</v>
      </c>
      <c r="C20" s="271">
        <v>923</v>
      </c>
      <c r="D20" s="213">
        <v>1369</v>
      </c>
      <c r="E20" s="214">
        <f t="shared" si="1"/>
        <v>2154</v>
      </c>
      <c r="F20" s="271">
        <v>921</v>
      </c>
      <c r="G20" s="213">
        <v>1233</v>
      </c>
      <c r="H20" s="214">
        <f t="shared" si="2"/>
        <v>2637</v>
      </c>
      <c r="I20" s="271">
        <v>1147</v>
      </c>
      <c r="J20" s="213">
        <v>1490</v>
      </c>
      <c r="K20" s="214">
        <f t="shared" si="3"/>
        <v>3353</v>
      </c>
      <c r="L20" s="271">
        <v>1573</v>
      </c>
      <c r="M20" s="213">
        <v>1780</v>
      </c>
      <c r="N20" s="214">
        <f t="shared" si="4"/>
        <v>3154</v>
      </c>
      <c r="O20" s="271">
        <v>1472</v>
      </c>
      <c r="P20" s="271">
        <v>1682</v>
      </c>
      <c r="Q20" s="217">
        <f t="shared" si="5"/>
        <v>2745</v>
      </c>
      <c r="R20" s="24">
        <v>1213</v>
      </c>
      <c r="S20" s="24">
        <v>1532</v>
      </c>
    </row>
    <row r="21" spans="1:19" s="75" customFormat="1" ht="15" customHeight="1">
      <c r="A21" s="22" t="s">
        <v>186</v>
      </c>
      <c r="B21" s="214">
        <f t="shared" si="0"/>
        <v>1883</v>
      </c>
      <c r="C21" s="271">
        <v>805</v>
      </c>
      <c r="D21" s="213">
        <v>1078</v>
      </c>
      <c r="E21" s="214">
        <f t="shared" si="1"/>
        <v>2053</v>
      </c>
      <c r="F21" s="271">
        <v>795</v>
      </c>
      <c r="G21" s="213">
        <v>1258</v>
      </c>
      <c r="H21" s="214">
        <f t="shared" si="2"/>
        <v>2020</v>
      </c>
      <c r="I21" s="271">
        <v>837</v>
      </c>
      <c r="J21" s="213">
        <v>1183</v>
      </c>
      <c r="K21" s="214">
        <f t="shared" si="3"/>
        <v>2501</v>
      </c>
      <c r="L21" s="271">
        <v>1042</v>
      </c>
      <c r="M21" s="213">
        <v>1459</v>
      </c>
      <c r="N21" s="214">
        <f t="shared" si="4"/>
        <v>3171</v>
      </c>
      <c r="O21" s="271">
        <v>1437</v>
      </c>
      <c r="P21" s="271">
        <v>1734</v>
      </c>
      <c r="Q21" s="217">
        <f t="shared" si="5"/>
        <v>2969</v>
      </c>
      <c r="R21" s="24">
        <v>1346</v>
      </c>
      <c r="S21" s="24">
        <v>1623</v>
      </c>
    </row>
    <row r="22" spans="1:19" s="75" customFormat="1" ht="15" customHeight="1">
      <c r="A22" s="22" t="s">
        <v>187</v>
      </c>
      <c r="B22" s="214">
        <f t="shared" si="0"/>
        <v>1455</v>
      </c>
      <c r="C22" s="271">
        <v>609</v>
      </c>
      <c r="D22" s="213">
        <v>846</v>
      </c>
      <c r="E22" s="214">
        <f t="shared" si="1"/>
        <v>1545</v>
      </c>
      <c r="F22" s="271">
        <v>626</v>
      </c>
      <c r="G22" s="213">
        <v>919</v>
      </c>
      <c r="H22" s="214">
        <f t="shared" si="2"/>
        <v>1723</v>
      </c>
      <c r="I22" s="271">
        <v>620</v>
      </c>
      <c r="J22" s="213">
        <v>1103</v>
      </c>
      <c r="K22" s="214">
        <f t="shared" si="3"/>
        <v>1790</v>
      </c>
      <c r="L22" s="271">
        <v>678</v>
      </c>
      <c r="M22" s="213">
        <v>1112</v>
      </c>
      <c r="N22" s="214">
        <f t="shared" si="4"/>
        <v>2226</v>
      </c>
      <c r="O22" s="271">
        <v>881</v>
      </c>
      <c r="P22" s="271">
        <v>1345</v>
      </c>
      <c r="Q22" s="217">
        <f t="shared" si="5"/>
        <v>2786</v>
      </c>
      <c r="R22" s="24">
        <v>1204</v>
      </c>
      <c r="S22" s="24">
        <v>1582</v>
      </c>
    </row>
    <row r="23" spans="1:19" s="75" customFormat="1" ht="15" customHeight="1">
      <c r="A23" s="22" t="s">
        <v>188</v>
      </c>
      <c r="B23" s="214">
        <f t="shared" si="0"/>
        <v>816</v>
      </c>
      <c r="C23" s="271">
        <v>323</v>
      </c>
      <c r="D23" s="213">
        <v>493</v>
      </c>
      <c r="E23" s="214">
        <f t="shared" si="1"/>
        <v>1019</v>
      </c>
      <c r="F23" s="271">
        <v>396</v>
      </c>
      <c r="G23" s="213">
        <v>623</v>
      </c>
      <c r="H23" s="214">
        <f t="shared" si="2"/>
        <v>1134</v>
      </c>
      <c r="I23" s="271">
        <v>422</v>
      </c>
      <c r="J23" s="213">
        <v>712</v>
      </c>
      <c r="K23" s="214">
        <f t="shared" si="3"/>
        <v>1338</v>
      </c>
      <c r="L23" s="271">
        <v>419</v>
      </c>
      <c r="M23" s="213">
        <v>919</v>
      </c>
      <c r="N23" s="214">
        <f t="shared" si="4"/>
        <v>1450</v>
      </c>
      <c r="O23" s="271">
        <v>502</v>
      </c>
      <c r="P23" s="271">
        <v>948</v>
      </c>
      <c r="Q23" s="217">
        <f t="shared" si="5"/>
        <v>1835</v>
      </c>
      <c r="R23" s="24">
        <v>654</v>
      </c>
      <c r="S23" s="24">
        <v>1181</v>
      </c>
    </row>
    <row r="24" spans="1:19" s="75" customFormat="1" ht="15" customHeight="1">
      <c r="A24" s="22" t="s">
        <v>189</v>
      </c>
      <c r="B24" s="214">
        <f t="shared" si="0"/>
        <v>338</v>
      </c>
      <c r="C24" s="271">
        <v>128</v>
      </c>
      <c r="D24" s="213">
        <v>210</v>
      </c>
      <c r="E24" s="214">
        <f t="shared" si="1"/>
        <v>434</v>
      </c>
      <c r="F24" s="271">
        <v>150</v>
      </c>
      <c r="G24" s="213">
        <v>284</v>
      </c>
      <c r="H24" s="214">
        <f t="shared" si="2"/>
        <v>561</v>
      </c>
      <c r="I24" s="271">
        <v>176</v>
      </c>
      <c r="J24" s="213">
        <v>385</v>
      </c>
      <c r="K24" s="214">
        <f t="shared" si="3"/>
        <v>720</v>
      </c>
      <c r="L24" s="271">
        <v>230</v>
      </c>
      <c r="M24" s="213">
        <v>490</v>
      </c>
      <c r="N24" s="214">
        <f t="shared" si="4"/>
        <v>875</v>
      </c>
      <c r="O24" s="271">
        <v>215</v>
      </c>
      <c r="P24" s="271">
        <v>660</v>
      </c>
      <c r="Q24" s="217">
        <f t="shared" si="5"/>
        <v>1012</v>
      </c>
      <c r="R24" s="24">
        <v>281</v>
      </c>
      <c r="S24" s="24">
        <v>731</v>
      </c>
    </row>
    <row r="25" spans="1:19" s="75" customFormat="1" ht="15" customHeight="1">
      <c r="A25" s="22" t="s">
        <v>190</v>
      </c>
      <c r="B25" s="214">
        <f t="shared" si="0"/>
        <v>80</v>
      </c>
      <c r="C25" s="271">
        <v>23</v>
      </c>
      <c r="D25" s="213">
        <v>57</v>
      </c>
      <c r="E25" s="214">
        <f t="shared" si="1"/>
        <v>138</v>
      </c>
      <c r="F25" s="271">
        <v>42</v>
      </c>
      <c r="G25" s="213">
        <v>96</v>
      </c>
      <c r="H25" s="214">
        <f t="shared" si="2"/>
        <v>177</v>
      </c>
      <c r="I25" s="271">
        <v>49</v>
      </c>
      <c r="J25" s="213">
        <v>128</v>
      </c>
      <c r="K25" s="214">
        <f t="shared" si="3"/>
        <v>268</v>
      </c>
      <c r="L25" s="271">
        <v>66</v>
      </c>
      <c r="M25" s="213">
        <v>202</v>
      </c>
      <c r="N25" s="214">
        <f t="shared" si="4"/>
        <v>363</v>
      </c>
      <c r="O25" s="271">
        <v>100</v>
      </c>
      <c r="P25" s="271">
        <v>263</v>
      </c>
      <c r="Q25" s="217">
        <f t="shared" si="5"/>
        <v>469</v>
      </c>
      <c r="R25" s="24">
        <v>87</v>
      </c>
      <c r="S25" s="24">
        <v>382</v>
      </c>
    </row>
    <row r="26" spans="1:19" s="75" customFormat="1" ht="15" customHeight="1">
      <c r="A26" s="22" t="s">
        <v>191</v>
      </c>
      <c r="B26" s="214">
        <f t="shared" si="0"/>
        <v>5</v>
      </c>
      <c r="C26" s="271">
        <v>1</v>
      </c>
      <c r="D26" s="213">
        <v>4</v>
      </c>
      <c r="E26" s="214">
        <f t="shared" si="1"/>
        <v>19</v>
      </c>
      <c r="F26" s="271">
        <v>5</v>
      </c>
      <c r="G26" s="213">
        <v>14</v>
      </c>
      <c r="H26" s="214">
        <f t="shared" si="2"/>
        <v>35</v>
      </c>
      <c r="I26" s="271">
        <v>12</v>
      </c>
      <c r="J26" s="213">
        <v>23</v>
      </c>
      <c r="K26" s="214">
        <f t="shared" si="3"/>
        <v>45</v>
      </c>
      <c r="L26" s="271">
        <v>10</v>
      </c>
      <c r="M26" s="213">
        <v>35</v>
      </c>
      <c r="N26" s="214">
        <f t="shared" si="4"/>
        <v>80</v>
      </c>
      <c r="O26" s="271">
        <v>13</v>
      </c>
      <c r="P26" s="271">
        <v>67</v>
      </c>
      <c r="Q26" s="217">
        <f t="shared" si="5"/>
        <v>143</v>
      </c>
      <c r="R26" s="24">
        <v>31</v>
      </c>
      <c r="S26" s="24">
        <v>112</v>
      </c>
    </row>
    <row r="27" spans="1:19" s="75" customFormat="1" ht="15" customHeight="1">
      <c r="A27" s="22" t="s">
        <v>192</v>
      </c>
      <c r="B27" s="214">
        <v>1</v>
      </c>
      <c r="C27" s="325" t="s">
        <v>531</v>
      </c>
      <c r="D27" s="213">
        <v>1</v>
      </c>
      <c r="E27" s="272" t="s">
        <v>531</v>
      </c>
      <c r="F27" s="325" t="s">
        <v>531</v>
      </c>
      <c r="G27" s="334" t="s">
        <v>531</v>
      </c>
      <c r="H27" s="214">
        <f t="shared" si="2"/>
        <v>3</v>
      </c>
      <c r="I27" s="271">
        <v>1</v>
      </c>
      <c r="J27" s="213">
        <v>2</v>
      </c>
      <c r="K27" s="214">
        <f t="shared" si="3"/>
        <v>6</v>
      </c>
      <c r="L27" s="271">
        <v>1</v>
      </c>
      <c r="M27" s="213">
        <v>5</v>
      </c>
      <c r="N27" s="214">
        <f t="shared" si="4"/>
        <v>6</v>
      </c>
      <c r="O27" s="271">
        <v>2</v>
      </c>
      <c r="P27" s="271">
        <v>4</v>
      </c>
      <c r="Q27" s="217">
        <f t="shared" si="5"/>
        <v>15</v>
      </c>
      <c r="R27" s="24">
        <v>2</v>
      </c>
      <c r="S27" s="24">
        <v>13</v>
      </c>
    </row>
    <row r="28" spans="1:21" s="75" customFormat="1" ht="15" customHeight="1">
      <c r="A28" s="6" t="s">
        <v>193</v>
      </c>
      <c r="B28" s="273" t="s">
        <v>392</v>
      </c>
      <c r="C28" s="326" t="s">
        <v>392</v>
      </c>
      <c r="D28" s="327" t="s">
        <v>392</v>
      </c>
      <c r="E28" s="273" t="s">
        <v>392</v>
      </c>
      <c r="F28" s="326" t="s">
        <v>392</v>
      </c>
      <c r="G28" s="327" t="s">
        <v>392</v>
      </c>
      <c r="H28" s="216">
        <f t="shared" si="2"/>
        <v>6</v>
      </c>
      <c r="I28" s="328">
        <v>4</v>
      </c>
      <c r="J28" s="215">
        <v>2</v>
      </c>
      <c r="K28" s="273" t="s">
        <v>392</v>
      </c>
      <c r="L28" s="326" t="s">
        <v>392</v>
      </c>
      <c r="M28" s="327" t="s">
        <v>392</v>
      </c>
      <c r="N28" s="273" t="s">
        <v>392</v>
      </c>
      <c r="O28" s="326" t="s">
        <v>392</v>
      </c>
      <c r="P28" s="326" t="s">
        <v>392</v>
      </c>
      <c r="Q28" s="340">
        <f t="shared" si="5"/>
        <v>10</v>
      </c>
      <c r="R28" s="293">
        <v>7</v>
      </c>
      <c r="S28" s="293">
        <v>3</v>
      </c>
      <c r="U28" s="483"/>
    </row>
    <row r="29" spans="1:19" ht="15" customHeight="1">
      <c r="A29" s="225" t="s">
        <v>194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</row>
    <row r="30" spans="1:19" s="75" customFormat="1" ht="15" customHeight="1">
      <c r="A30" s="61" t="s">
        <v>195</v>
      </c>
      <c r="B30" s="270">
        <f>SUM(C30:D30)</f>
        <v>8144</v>
      </c>
      <c r="C30" s="275">
        <f>SUM(C7:C9)</f>
        <v>4188</v>
      </c>
      <c r="D30" s="253">
        <f>SUM(D7:D9)</f>
        <v>3956</v>
      </c>
      <c r="E30" s="270">
        <f>SUM(F30:G30)</f>
        <v>7989</v>
      </c>
      <c r="F30" s="275">
        <f>SUM(F7:F9)</f>
        <v>4108</v>
      </c>
      <c r="G30" s="253">
        <f>SUM(G7:G9)</f>
        <v>3881</v>
      </c>
      <c r="H30" s="270">
        <f>SUM(I30:J30)</f>
        <v>7690</v>
      </c>
      <c r="I30" s="275">
        <f>SUM(I7:I9)</f>
        <v>3943</v>
      </c>
      <c r="J30" s="253">
        <f>SUM(J7:J9)</f>
        <v>3747</v>
      </c>
      <c r="K30" s="270">
        <f>SUM(L30:M30)</f>
        <v>7593</v>
      </c>
      <c r="L30" s="275">
        <f>SUM(L7:L9)</f>
        <v>3904</v>
      </c>
      <c r="M30" s="253">
        <f>SUM(M7:M9)</f>
        <v>3689</v>
      </c>
      <c r="N30" s="270">
        <f>SUM(O30:P30)</f>
        <v>7266</v>
      </c>
      <c r="O30" s="275">
        <f>SUM(O7:O9)</f>
        <v>3763</v>
      </c>
      <c r="P30" s="275">
        <f>SUM(P7:P9)</f>
        <v>3503</v>
      </c>
      <c r="Q30" s="104">
        <f>SUM(R30:S30)</f>
        <v>6329</v>
      </c>
      <c r="R30" s="275">
        <f>SUM(R7:R9)</f>
        <v>3319</v>
      </c>
      <c r="S30" s="275">
        <f>SUM(S7:S9)</f>
        <v>3010</v>
      </c>
    </row>
    <row r="31" spans="1:19" s="75" customFormat="1" ht="15" customHeight="1">
      <c r="A31" s="22" t="s">
        <v>196</v>
      </c>
      <c r="B31" s="214">
        <f>SUM(C31:D31)</f>
        <v>26671</v>
      </c>
      <c r="C31" s="271">
        <f>SUM(C10:C19)</f>
        <v>12728</v>
      </c>
      <c r="D31" s="213">
        <f>SUM(D10:D19)</f>
        <v>13943</v>
      </c>
      <c r="E31" s="214">
        <f>SUM(F31:G31)</f>
        <v>25793</v>
      </c>
      <c r="F31" s="271">
        <f>SUM(F10:F19)</f>
        <v>12445</v>
      </c>
      <c r="G31" s="213">
        <f>SUM(G10:G19)</f>
        <v>13348</v>
      </c>
      <c r="H31" s="214">
        <f>SUM(I31:J31)</f>
        <v>25816</v>
      </c>
      <c r="I31" s="271">
        <f>SUM(I10:I19)</f>
        <v>12489</v>
      </c>
      <c r="J31" s="213">
        <f>SUM(J10:J19)</f>
        <v>13327</v>
      </c>
      <c r="K31" s="214">
        <f>SUM(L31:M31)</f>
        <v>27138</v>
      </c>
      <c r="L31" s="271">
        <f>SUM(L10:L19)</f>
        <v>13194</v>
      </c>
      <c r="M31" s="213">
        <f>SUM(M10:M19)</f>
        <v>13944</v>
      </c>
      <c r="N31" s="214">
        <f>SUM(O31:P31)</f>
        <v>27734</v>
      </c>
      <c r="O31" s="271">
        <f>SUM(O10:O19)</f>
        <v>13583</v>
      </c>
      <c r="P31" s="271">
        <f>SUM(P10:P19)</f>
        <v>14151</v>
      </c>
      <c r="Q31" s="217">
        <f>SUM(R31:S31)</f>
        <v>26932</v>
      </c>
      <c r="R31" s="271">
        <f>SUM(R10:R19)</f>
        <v>13202</v>
      </c>
      <c r="S31" s="271">
        <f>SUM(S10:S19)</f>
        <v>13730</v>
      </c>
    </row>
    <row r="32" spans="1:19" s="75" customFormat="1" ht="15" customHeight="1">
      <c r="A32" s="22" t="s">
        <v>197</v>
      </c>
      <c r="B32" s="214">
        <f aca="true" t="shared" si="6" ref="B32:S32">SUM(B20:B27)</f>
        <v>6870</v>
      </c>
      <c r="C32" s="271">
        <f t="shared" si="6"/>
        <v>2812</v>
      </c>
      <c r="D32" s="213">
        <f t="shared" si="6"/>
        <v>4058</v>
      </c>
      <c r="E32" s="214">
        <f t="shared" si="6"/>
        <v>7362</v>
      </c>
      <c r="F32" s="271">
        <f t="shared" si="6"/>
        <v>2935</v>
      </c>
      <c r="G32" s="213">
        <f t="shared" si="6"/>
        <v>4427</v>
      </c>
      <c r="H32" s="214">
        <f t="shared" si="6"/>
        <v>8290</v>
      </c>
      <c r="I32" s="271">
        <f t="shared" si="6"/>
        <v>3264</v>
      </c>
      <c r="J32" s="213">
        <f t="shared" si="6"/>
        <v>5026</v>
      </c>
      <c r="K32" s="214">
        <f t="shared" si="6"/>
        <v>10021</v>
      </c>
      <c r="L32" s="271">
        <f t="shared" si="6"/>
        <v>4019</v>
      </c>
      <c r="M32" s="213">
        <f t="shared" si="6"/>
        <v>6002</v>
      </c>
      <c r="N32" s="214">
        <f t="shared" si="6"/>
        <v>11325</v>
      </c>
      <c r="O32" s="271">
        <f t="shared" si="6"/>
        <v>4622</v>
      </c>
      <c r="P32" s="271">
        <f t="shared" si="6"/>
        <v>6703</v>
      </c>
      <c r="Q32" s="217">
        <f t="shared" si="6"/>
        <v>11974</v>
      </c>
      <c r="R32" s="271">
        <f t="shared" si="6"/>
        <v>4818</v>
      </c>
      <c r="S32" s="271">
        <f t="shared" si="6"/>
        <v>7156</v>
      </c>
    </row>
    <row r="33" spans="1:19" s="75" customFormat="1" ht="15" customHeight="1">
      <c r="A33" s="22" t="s">
        <v>198</v>
      </c>
      <c r="B33" s="214">
        <f>SUM(C33:D33)</f>
        <v>4175</v>
      </c>
      <c r="C33" s="271">
        <f>SUM(C20:C21)</f>
        <v>1728</v>
      </c>
      <c r="D33" s="213">
        <f>SUM(D20:D21)</f>
        <v>2447</v>
      </c>
      <c r="E33" s="214">
        <f>SUM(F33:G33)</f>
        <v>4207</v>
      </c>
      <c r="F33" s="271">
        <f>SUM(F20:F21)</f>
        <v>1716</v>
      </c>
      <c r="G33" s="213">
        <f>SUM(G20:G21)</f>
        <v>2491</v>
      </c>
      <c r="H33" s="214">
        <f>SUM(I33:J33)</f>
        <v>4657</v>
      </c>
      <c r="I33" s="271">
        <f>SUM(I20:I21)</f>
        <v>1984</v>
      </c>
      <c r="J33" s="213">
        <f>SUM(J20:J21)</f>
        <v>2673</v>
      </c>
      <c r="K33" s="214">
        <f>SUM(L33:M33)</f>
        <v>5854</v>
      </c>
      <c r="L33" s="271">
        <f>SUM(L20:L21)</f>
        <v>2615</v>
      </c>
      <c r="M33" s="213">
        <f>SUM(M20:M21)</f>
        <v>3239</v>
      </c>
      <c r="N33" s="214">
        <f>SUM(O33:P33)</f>
        <v>6325</v>
      </c>
      <c r="O33" s="271">
        <f>SUM(O20:O21)</f>
        <v>2909</v>
      </c>
      <c r="P33" s="271">
        <f>SUM(P20:P21)</f>
        <v>3416</v>
      </c>
      <c r="Q33" s="217">
        <f>SUM(R33:S33)</f>
        <v>5714</v>
      </c>
      <c r="R33" s="271">
        <f>SUM(R20:R21)</f>
        <v>2559</v>
      </c>
      <c r="S33" s="271">
        <f>SUM(S20:S21)</f>
        <v>3155</v>
      </c>
    </row>
    <row r="34" spans="1:19" s="75" customFormat="1" ht="15" customHeight="1">
      <c r="A34" s="6" t="s">
        <v>199</v>
      </c>
      <c r="B34" s="216">
        <f aca="true" t="shared" si="7" ref="B34:S34">SUM(B22:B27)</f>
        <v>2695</v>
      </c>
      <c r="C34" s="328">
        <f t="shared" si="7"/>
        <v>1084</v>
      </c>
      <c r="D34" s="215">
        <f t="shared" si="7"/>
        <v>1611</v>
      </c>
      <c r="E34" s="216">
        <f t="shared" si="7"/>
        <v>3155</v>
      </c>
      <c r="F34" s="328">
        <f t="shared" si="7"/>
        <v>1219</v>
      </c>
      <c r="G34" s="215">
        <f t="shared" si="7"/>
        <v>1936</v>
      </c>
      <c r="H34" s="216">
        <f t="shared" si="7"/>
        <v>3633</v>
      </c>
      <c r="I34" s="328">
        <f t="shared" si="7"/>
        <v>1280</v>
      </c>
      <c r="J34" s="215">
        <f t="shared" si="7"/>
        <v>2353</v>
      </c>
      <c r="K34" s="216">
        <f t="shared" si="7"/>
        <v>4167</v>
      </c>
      <c r="L34" s="328">
        <f t="shared" si="7"/>
        <v>1404</v>
      </c>
      <c r="M34" s="215">
        <f t="shared" si="7"/>
        <v>2763</v>
      </c>
      <c r="N34" s="216">
        <f t="shared" si="7"/>
        <v>5000</v>
      </c>
      <c r="O34" s="328">
        <f t="shared" si="7"/>
        <v>1713</v>
      </c>
      <c r="P34" s="328">
        <f t="shared" si="7"/>
        <v>3287</v>
      </c>
      <c r="Q34" s="341">
        <f t="shared" si="7"/>
        <v>6260</v>
      </c>
      <c r="R34" s="328">
        <f t="shared" si="7"/>
        <v>2259</v>
      </c>
      <c r="S34" s="328">
        <f t="shared" si="7"/>
        <v>4001</v>
      </c>
    </row>
    <row r="35" spans="1:19" ht="15" customHeight="1">
      <c r="A35" s="225" t="s">
        <v>200</v>
      </c>
      <c r="B35" s="225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</row>
    <row r="36" spans="1:19" s="75" customFormat="1" ht="15" customHeight="1">
      <c r="A36" s="61" t="s">
        <v>195</v>
      </c>
      <c r="B36" s="329">
        <f aca="true" t="shared" si="8" ref="B36:M36">B30/B6*100</f>
        <v>19.53700371836392</v>
      </c>
      <c r="C36" s="330">
        <f t="shared" si="8"/>
        <v>21.228710462287104</v>
      </c>
      <c r="D36" s="331">
        <f t="shared" si="8"/>
        <v>18.017033292344127</v>
      </c>
      <c r="E36" s="329">
        <f t="shared" si="8"/>
        <v>19.41716896752868</v>
      </c>
      <c r="F36" s="330">
        <f t="shared" si="8"/>
        <v>21.079638752052546</v>
      </c>
      <c r="G36" s="331">
        <f t="shared" si="8"/>
        <v>17.92113040265977</v>
      </c>
      <c r="H36" s="329">
        <f t="shared" si="8"/>
        <v>18.396248983302236</v>
      </c>
      <c r="I36" s="330">
        <f t="shared" si="8"/>
        <v>20.01522842639594</v>
      </c>
      <c r="J36" s="331">
        <f t="shared" si="8"/>
        <v>16.95321690344765</v>
      </c>
      <c r="K36" s="329">
        <f t="shared" si="8"/>
        <v>16.96683947086164</v>
      </c>
      <c r="L36" s="330">
        <f t="shared" si="8"/>
        <v>18.48747454657385</v>
      </c>
      <c r="M36" s="331">
        <f t="shared" si="8"/>
        <v>15.608208165855721</v>
      </c>
      <c r="N36" s="294">
        <v>15.7</v>
      </c>
      <c r="O36" s="337">
        <v>17.1</v>
      </c>
      <c r="P36" s="337">
        <v>14.4</v>
      </c>
      <c r="Q36" s="295">
        <v>14</v>
      </c>
      <c r="R36" s="296">
        <v>15.5</v>
      </c>
      <c r="S36" s="296">
        <v>12.6</v>
      </c>
    </row>
    <row r="37" spans="1:19" s="75" customFormat="1" ht="15" customHeight="1">
      <c r="A37" s="22" t="s">
        <v>196</v>
      </c>
      <c r="B37" s="202">
        <f aca="true" t="shared" si="9" ref="B37:M37">B31/B6*100</f>
        <v>63.98224781096318</v>
      </c>
      <c r="C37" s="332">
        <f t="shared" si="9"/>
        <v>64.51743714517437</v>
      </c>
      <c r="D37" s="333">
        <f t="shared" si="9"/>
        <v>63.50138907865374</v>
      </c>
      <c r="E37" s="202">
        <f t="shared" si="9"/>
        <v>62.68957806727591</v>
      </c>
      <c r="F37" s="332">
        <f t="shared" si="9"/>
        <v>63.85981116584565</v>
      </c>
      <c r="G37" s="333">
        <f t="shared" si="9"/>
        <v>61.63649796823051</v>
      </c>
      <c r="H37" s="202">
        <f t="shared" si="9"/>
        <v>61.757810631070285</v>
      </c>
      <c r="I37" s="332">
        <f t="shared" si="9"/>
        <v>63.39593908629442</v>
      </c>
      <c r="J37" s="333">
        <f t="shared" si="9"/>
        <v>60.29771061442404</v>
      </c>
      <c r="K37" s="202">
        <f t="shared" si="9"/>
        <v>60.640865212727924</v>
      </c>
      <c r="L37" s="332">
        <f t="shared" si="9"/>
        <v>62.48046597528057</v>
      </c>
      <c r="M37" s="333">
        <f t="shared" si="9"/>
        <v>58.997249841336995</v>
      </c>
      <c r="N37" s="297">
        <v>59.9</v>
      </c>
      <c r="O37" s="338">
        <v>61.8</v>
      </c>
      <c r="P37" s="338">
        <v>58.1</v>
      </c>
      <c r="Q37" s="298">
        <v>59.5</v>
      </c>
      <c r="R37" s="299">
        <v>61.8</v>
      </c>
      <c r="S37" s="299">
        <v>57.5</v>
      </c>
    </row>
    <row r="38" spans="1:19" s="75" customFormat="1" ht="15" customHeight="1">
      <c r="A38" s="22" t="s">
        <v>197</v>
      </c>
      <c r="B38" s="202">
        <f aca="true" t="shared" si="10" ref="B38:M38">B32/B6*100</f>
        <v>16.480748470672903</v>
      </c>
      <c r="C38" s="332">
        <f t="shared" si="10"/>
        <v>14.253852392538525</v>
      </c>
      <c r="D38" s="333">
        <f t="shared" si="10"/>
        <v>18.481577629002143</v>
      </c>
      <c r="E38" s="202">
        <f t="shared" si="10"/>
        <v>17.893252965195412</v>
      </c>
      <c r="F38" s="332">
        <f t="shared" si="10"/>
        <v>15.060550082101805</v>
      </c>
      <c r="G38" s="333">
        <f t="shared" si="10"/>
        <v>20.442371629109715</v>
      </c>
      <c r="H38" s="202">
        <f t="shared" si="10"/>
        <v>19.83158700540644</v>
      </c>
      <c r="I38" s="332">
        <f t="shared" si="10"/>
        <v>16.568527918781726</v>
      </c>
      <c r="J38" s="333">
        <f t="shared" si="10"/>
        <v>22.7400235272826</v>
      </c>
      <c r="K38" s="202">
        <f t="shared" si="10"/>
        <v>22.39229531641044</v>
      </c>
      <c r="L38" s="332">
        <f t="shared" si="10"/>
        <v>19.03205947814557</v>
      </c>
      <c r="M38" s="333">
        <f t="shared" si="10"/>
        <v>25.39454199280728</v>
      </c>
      <c r="N38" s="297">
        <v>24.4</v>
      </c>
      <c r="O38" s="338">
        <v>21</v>
      </c>
      <c r="P38" s="338">
        <v>27.5</v>
      </c>
      <c r="Q38" s="298">
        <v>26.5</v>
      </c>
      <c r="R38" s="299">
        <v>22.6</v>
      </c>
      <c r="S38" s="299">
        <v>29.9</v>
      </c>
    </row>
    <row r="39" spans="1:19" s="75" customFormat="1" ht="15" customHeight="1">
      <c r="A39" s="22" t="s">
        <v>198</v>
      </c>
      <c r="B39" s="202">
        <f aca="true" t="shared" si="11" ref="B39:M39">B33/B6*100</f>
        <v>10.015593139018831</v>
      </c>
      <c r="C39" s="332">
        <f t="shared" si="11"/>
        <v>8.75912408759124</v>
      </c>
      <c r="D39" s="333">
        <f t="shared" si="11"/>
        <v>11.144509723550575</v>
      </c>
      <c r="E39" s="202">
        <f t="shared" si="11"/>
        <v>10.225063192689092</v>
      </c>
      <c r="F39" s="332">
        <f t="shared" si="11"/>
        <v>8.805418719211824</v>
      </c>
      <c r="G39" s="333">
        <f t="shared" si="11"/>
        <v>11.502585888437384</v>
      </c>
      <c r="H39" s="202">
        <f t="shared" si="11"/>
        <v>11.140615281565475</v>
      </c>
      <c r="I39" s="332">
        <f t="shared" si="11"/>
        <v>10.071065989847716</v>
      </c>
      <c r="J39" s="333">
        <f t="shared" si="11"/>
        <v>12.093928151298524</v>
      </c>
      <c r="K39" s="202">
        <f t="shared" si="11"/>
        <v>13.080979621022523</v>
      </c>
      <c r="L39" s="332">
        <f t="shared" si="11"/>
        <v>12.38338779182649</v>
      </c>
      <c r="M39" s="333">
        <f t="shared" si="11"/>
        <v>13.70425216839433</v>
      </c>
      <c r="N39" s="297">
        <v>13.7</v>
      </c>
      <c r="O39" s="338">
        <v>13.2</v>
      </c>
      <c r="P39" s="338">
        <v>14</v>
      </c>
      <c r="Q39" s="298">
        <v>12.6</v>
      </c>
      <c r="R39" s="299">
        <v>12</v>
      </c>
      <c r="S39" s="299">
        <v>13.2</v>
      </c>
    </row>
    <row r="40" spans="1:19" s="75" customFormat="1" ht="15" customHeight="1">
      <c r="A40" s="22" t="s">
        <v>199</v>
      </c>
      <c r="B40" s="202">
        <f aca="true" t="shared" si="12" ref="B40:M40">B34/B6*100</f>
        <v>6.465155331654072</v>
      </c>
      <c r="C40" s="332">
        <f t="shared" si="12"/>
        <v>5.494728304947283</v>
      </c>
      <c r="D40" s="333">
        <f t="shared" si="12"/>
        <v>7.337067905451565</v>
      </c>
      <c r="E40" s="202">
        <f t="shared" si="12"/>
        <v>7.668189772506319</v>
      </c>
      <c r="F40" s="332">
        <f t="shared" si="12"/>
        <v>6.255131362889983</v>
      </c>
      <c r="G40" s="333">
        <f t="shared" si="12"/>
        <v>8.939785740672331</v>
      </c>
      <c r="H40" s="202">
        <f t="shared" si="12"/>
        <v>8.690971723840965</v>
      </c>
      <c r="I40" s="332">
        <f t="shared" si="12"/>
        <v>6.49746192893401</v>
      </c>
      <c r="J40" s="333">
        <f t="shared" si="12"/>
        <v>10.646095375984075</v>
      </c>
      <c r="K40" s="202">
        <f t="shared" si="12"/>
        <v>9.311315695387917</v>
      </c>
      <c r="L40" s="332">
        <f t="shared" si="12"/>
        <v>6.64867168631908</v>
      </c>
      <c r="M40" s="333">
        <f t="shared" si="12"/>
        <v>11.690289824412947</v>
      </c>
      <c r="N40" s="297">
        <v>10.8</v>
      </c>
      <c r="O40" s="338">
        <v>7.8</v>
      </c>
      <c r="P40" s="338">
        <v>13.5</v>
      </c>
      <c r="Q40" s="298">
        <v>13.8</v>
      </c>
      <c r="R40" s="299">
        <v>10.6</v>
      </c>
      <c r="S40" s="299">
        <v>16.7</v>
      </c>
    </row>
    <row r="41" spans="1:19" s="75" customFormat="1" ht="15" customHeight="1">
      <c r="A41" s="22" t="s">
        <v>201</v>
      </c>
      <c r="B41" s="214" t="s">
        <v>202</v>
      </c>
      <c r="C41" s="271" t="s">
        <v>202</v>
      </c>
      <c r="D41" s="213" t="s">
        <v>202</v>
      </c>
      <c r="E41" s="202">
        <v>41</v>
      </c>
      <c r="F41" s="332">
        <v>39.2</v>
      </c>
      <c r="G41" s="333">
        <v>42.5</v>
      </c>
      <c r="H41" s="202">
        <v>42.3</v>
      </c>
      <c r="I41" s="332">
        <v>40.5</v>
      </c>
      <c r="J41" s="333">
        <v>44</v>
      </c>
      <c r="K41" s="202">
        <v>43.2</v>
      </c>
      <c r="L41" s="332">
        <v>41.3</v>
      </c>
      <c r="M41" s="333">
        <v>44.9</v>
      </c>
      <c r="N41" s="297">
        <v>44.4</v>
      </c>
      <c r="O41" s="338">
        <v>42.3</v>
      </c>
      <c r="P41" s="338">
        <v>46.2</v>
      </c>
      <c r="Q41" s="298">
        <v>46.2</v>
      </c>
      <c r="R41" s="299">
        <v>44.1</v>
      </c>
      <c r="S41" s="299">
        <v>48.1</v>
      </c>
    </row>
    <row r="42" spans="1:19" s="75" customFormat="1" ht="15" customHeight="1" thickBot="1">
      <c r="A42" s="30" t="s">
        <v>203</v>
      </c>
      <c r="B42" s="218" t="s">
        <v>202</v>
      </c>
      <c r="C42" s="277" t="s">
        <v>202</v>
      </c>
      <c r="D42" s="316" t="s">
        <v>202</v>
      </c>
      <c r="E42" s="205" t="s">
        <v>532</v>
      </c>
      <c r="F42" s="335" t="s">
        <v>532</v>
      </c>
      <c r="G42" s="336" t="s">
        <v>532</v>
      </c>
      <c r="H42" s="205">
        <v>42.9</v>
      </c>
      <c r="I42" s="335">
        <v>41.2</v>
      </c>
      <c r="J42" s="336">
        <v>45.4</v>
      </c>
      <c r="K42" s="205">
        <v>44.5</v>
      </c>
      <c r="L42" s="335">
        <v>42.9</v>
      </c>
      <c r="M42" s="336">
        <v>46.2</v>
      </c>
      <c r="N42" s="300">
        <v>46</v>
      </c>
      <c r="O42" s="339">
        <v>44.1</v>
      </c>
      <c r="P42" s="339">
        <v>47.8</v>
      </c>
      <c r="Q42" s="301">
        <v>48.3</v>
      </c>
      <c r="R42" s="302">
        <v>46.3</v>
      </c>
      <c r="S42" s="302">
        <v>50.2</v>
      </c>
    </row>
    <row r="43" s="122" customFormat="1" ht="15" customHeight="1">
      <c r="A43" s="126" t="s">
        <v>661</v>
      </c>
    </row>
    <row r="44" spans="2:19" ht="15" customHeight="1">
      <c r="B44" s="208"/>
      <c r="C44" s="208"/>
      <c r="D44" s="208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303"/>
    </row>
    <row r="45" spans="2:19" ht="15" customHeight="1">
      <c r="B45" s="208"/>
      <c r="C45" s="208"/>
      <c r="D45" s="208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303"/>
    </row>
    <row r="46" spans="2:19" ht="15" customHeight="1">
      <c r="B46" s="208"/>
      <c r="C46" s="208"/>
      <c r="D46" s="208"/>
      <c r="Q46" s="208"/>
      <c r="R46" s="208"/>
      <c r="S46" s="235"/>
    </row>
    <row r="47" spans="2:19" ht="15" customHeight="1">
      <c r="B47" s="208"/>
      <c r="C47" s="208"/>
      <c r="D47" s="208"/>
      <c r="Q47" s="208"/>
      <c r="R47" s="208"/>
      <c r="S47" s="235"/>
    </row>
    <row r="48" spans="2:19" ht="15" customHeight="1">
      <c r="B48" s="208"/>
      <c r="C48" s="208"/>
      <c r="D48" s="208"/>
      <c r="Q48" s="208"/>
      <c r="R48" s="208"/>
      <c r="S48" s="235"/>
    </row>
    <row r="49" spans="2:4" ht="15" customHeight="1">
      <c r="B49" s="208"/>
      <c r="C49" s="208"/>
      <c r="D49" s="208"/>
    </row>
    <row r="50" spans="2:4" ht="15" customHeight="1">
      <c r="B50" s="208"/>
      <c r="C50" s="208"/>
      <c r="D50" s="208"/>
    </row>
    <row r="51" spans="2:4" ht="15" customHeight="1">
      <c r="B51" s="208"/>
      <c r="C51" s="208"/>
      <c r="D51" s="208"/>
    </row>
    <row r="52" spans="2:4" ht="15" customHeight="1">
      <c r="B52" s="208"/>
      <c r="C52" s="208"/>
      <c r="D52" s="208"/>
    </row>
    <row r="53" spans="2:4" ht="15" customHeight="1">
      <c r="B53" s="208"/>
      <c r="C53" s="208"/>
      <c r="D53" s="208"/>
    </row>
    <row r="54" spans="2:4" ht="15" customHeight="1">
      <c r="B54" s="208"/>
      <c r="C54" s="208"/>
      <c r="D54" s="208"/>
    </row>
    <row r="55" spans="2:4" ht="15" customHeight="1">
      <c r="B55" s="208"/>
      <c r="C55" s="208"/>
      <c r="D55" s="208"/>
    </row>
    <row r="56" spans="2:4" ht="15" customHeight="1">
      <c r="B56" s="208"/>
      <c r="C56" s="208"/>
      <c r="D56" s="208"/>
    </row>
    <row r="57" spans="2:4" ht="15" customHeight="1">
      <c r="B57" s="208"/>
      <c r="C57" s="208"/>
      <c r="D57" s="208"/>
    </row>
    <row r="58" spans="2:4" ht="15" customHeight="1">
      <c r="B58" s="208"/>
      <c r="C58" s="208"/>
      <c r="D58" s="208"/>
    </row>
    <row r="59" spans="2:4" ht="15" customHeight="1">
      <c r="B59" s="208"/>
      <c r="C59" s="208"/>
      <c r="D59" s="208"/>
    </row>
    <row r="60" spans="2:4" ht="15" customHeight="1">
      <c r="B60" s="208"/>
      <c r="C60" s="208"/>
      <c r="D60" s="208"/>
    </row>
    <row r="61" spans="2:4" ht="15" customHeight="1">
      <c r="B61" s="208"/>
      <c r="C61" s="208"/>
      <c r="D61" s="208"/>
    </row>
    <row r="62" spans="2:4" ht="15" customHeight="1">
      <c r="B62" s="208"/>
      <c r="C62" s="208"/>
      <c r="D62" s="208"/>
    </row>
    <row r="63" spans="1:19" ht="15" customHeight="1">
      <c r="A63" s="19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197"/>
      <c r="R63" s="197"/>
      <c r="S63" s="19"/>
    </row>
    <row r="64" spans="2:4" ht="15" customHeight="1">
      <c r="B64" s="208"/>
      <c r="C64" s="208"/>
      <c r="D64" s="208"/>
    </row>
    <row r="65" spans="2:4" ht="15" customHeight="1">
      <c r="B65" s="208"/>
      <c r="C65" s="208"/>
      <c r="D65" s="208"/>
    </row>
    <row r="66" spans="2:4" ht="15" customHeight="1">
      <c r="B66" s="208"/>
      <c r="C66" s="208"/>
      <c r="D66" s="208"/>
    </row>
    <row r="67" spans="2:4" ht="15" customHeight="1">
      <c r="B67" s="208"/>
      <c r="C67" s="208"/>
      <c r="D67" s="208"/>
    </row>
    <row r="68" spans="2:4" ht="15" customHeight="1">
      <c r="B68" s="208"/>
      <c r="C68" s="208"/>
      <c r="D68" s="208"/>
    </row>
    <row r="69" spans="2:4" ht="15" customHeight="1">
      <c r="B69" s="208"/>
      <c r="C69" s="208"/>
      <c r="D69" s="208"/>
    </row>
    <row r="70" spans="2:4" ht="15" customHeight="1">
      <c r="B70" s="208"/>
      <c r="C70" s="208"/>
      <c r="D70" s="208"/>
    </row>
    <row r="71" spans="2:4" ht="15" customHeight="1">
      <c r="B71" s="208"/>
      <c r="C71" s="208"/>
      <c r="D71" s="208"/>
    </row>
    <row r="72" spans="2:4" ht="15" customHeight="1">
      <c r="B72" s="208"/>
      <c r="C72" s="208"/>
      <c r="D72" s="208"/>
    </row>
    <row r="73" spans="2:4" ht="15" customHeight="1">
      <c r="B73" s="208"/>
      <c r="C73" s="208"/>
      <c r="D73" s="208"/>
    </row>
    <row r="74" spans="2:4" ht="15" customHeight="1">
      <c r="B74" s="208"/>
      <c r="C74" s="208"/>
      <c r="D74" s="208"/>
    </row>
    <row r="75" spans="2:4" ht="15" customHeight="1">
      <c r="B75" s="208"/>
      <c r="C75" s="208"/>
      <c r="D75" s="208"/>
    </row>
    <row r="76" spans="2:4" ht="15" customHeight="1">
      <c r="B76" s="208"/>
      <c r="C76" s="208"/>
      <c r="D76" s="208"/>
    </row>
    <row r="77" spans="2:4" ht="15" customHeight="1">
      <c r="B77" s="208"/>
      <c r="C77" s="208"/>
      <c r="D77" s="208"/>
    </row>
    <row r="78" spans="2:4" ht="15" customHeight="1">
      <c r="B78" s="208"/>
      <c r="C78" s="208"/>
      <c r="D78" s="208"/>
    </row>
    <row r="79" spans="2:4" ht="15" customHeight="1">
      <c r="B79" s="208"/>
      <c r="C79" s="208"/>
      <c r="D79" s="208"/>
    </row>
    <row r="80" spans="2:4" ht="15" customHeight="1">
      <c r="B80" s="208"/>
      <c r="C80" s="208"/>
      <c r="D80" s="208"/>
    </row>
    <row r="81" spans="2:4" ht="15" customHeight="1">
      <c r="B81" s="208"/>
      <c r="C81" s="208"/>
      <c r="D81" s="208"/>
    </row>
    <row r="82" spans="2:4" ht="15" customHeight="1">
      <c r="B82" s="208"/>
      <c r="C82" s="208"/>
      <c r="D82" s="208"/>
    </row>
    <row r="83" spans="2:4" ht="15" customHeight="1">
      <c r="B83" s="208"/>
      <c r="C83" s="208"/>
      <c r="D83" s="208"/>
    </row>
    <row r="84" spans="2:4" ht="15" customHeight="1">
      <c r="B84" s="208"/>
      <c r="C84" s="208"/>
      <c r="D84" s="208"/>
    </row>
    <row r="85" spans="2:4" ht="15" customHeight="1">
      <c r="B85" s="208"/>
      <c r="C85" s="208"/>
      <c r="D85" s="208"/>
    </row>
    <row r="86" spans="2:4" ht="15" customHeight="1">
      <c r="B86" s="208"/>
      <c r="C86" s="208"/>
      <c r="D86" s="208"/>
    </row>
    <row r="87" spans="2:4" ht="15" customHeight="1">
      <c r="B87" s="208"/>
      <c r="C87" s="208"/>
      <c r="D87" s="208"/>
    </row>
    <row r="88" spans="2:4" ht="15" customHeight="1">
      <c r="B88" s="208"/>
      <c r="C88" s="208"/>
      <c r="D88" s="208"/>
    </row>
    <row r="89" spans="2:4" ht="15" customHeight="1">
      <c r="B89" s="208"/>
      <c r="C89" s="208"/>
      <c r="D89" s="208"/>
    </row>
    <row r="90" spans="2:4" ht="15" customHeight="1">
      <c r="B90" s="208"/>
      <c r="C90" s="208"/>
      <c r="D90" s="208"/>
    </row>
    <row r="91" spans="2:4" ht="15" customHeight="1">
      <c r="B91" s="208"/>
      <c r="C91" s="208"/>
      <c r="D91" s="208"/>
    </row>
    <row r="92" spans="2:4" ht="15" customHeight="1">
      <c r="B92" s="208"/>
      <c r="C92" s="208"/>
      <c r="D92" s="208"/>
    </row>
    <row r="93" spans="2:4" ht="15" customHeight="1">
      <c r="B93" s="208"/>
      <c r="C93" s="208"/>
      <c r="D93" s="208"/>
    </row>
    <row r="94" spans="2:4" ht="15" customHeight="1">
      <c r="B94" s="208"/>
      <c r="C94" s="208"/>
      <c r="D94" s="208"/>
    </row>
    <row r="95" spans="2:4" ht="15" customHeight="1">
      <c r="B95" s="208"/>
      <c r="C95" s="208"/>
      <c r="D95" s="208"/>
    </row>
    <row r="96" spans="2:4" ht="15" customHeight="1">
      <c r="B96" s="208"/>
      <c r="C96" s="208"/>
      <c r="D96" s="208"/>
    </row>
    <row r="97" spans="2:4" ht="15" customHeight="1">
      <c r="B97" s="208"/>
      <c r="C97" s="208"/>
      <c r="D97" s="208"/>
    </row>
    <row r="98" spans="2:4" ht="15" customHeight="1">
      <c r="B98" s="208"/>
      <c r="C98" s="208"/>
      <c r="D98" s="208"/>
    </row>
    <row r="99" spans="2:4" ht="15" customHeight="1">
      <c r="B99" s="208"/>
      <c r="C99" s="208"/>
      <c r="D99" s="208"/>
    </row>
    <row r="100" spans="2:4" ht="15" customHeight="1">
      <c r="B100" s="208"/>
      <c r="C100" s="208"/>
      <c r="D100" s="208"/>
    </row>
    <row r="101" spans="2:4" ht="15" customHeight="1">
      <c r="B101" s="208"/>
      <c r="C101" s="208"/>
      <c r="D101" s="208"/>
    </row>
    <row r="102" spans="2:4" ht="15" customHeight="1">
      <c r="B102" s="208"/>
      <c r="C102" s="208"/>
      <c r="D102" s="208"/>
    </row>
    <row r="103" spans="2:4" ht="15" customHeight="1">
      <c r="B103" s="208"/>
      <c r="C103" s="208"/>
      <c r="D103" s="208"/>
    </row>
    <row r="104" spans="2:4" ht="15" customHeight="1">
      <c r="B104" s="208"/>
      <c r="C104" s="208"/>
      <c r="D104" s="208"/>
    </row>
    <row r="105" spans="2:4" ht="15" customHeight="1">
      <c r="B105" s="208"/>
      <c r="C105" s="208"/>
      <c r="D105" s="208"/>
    </row>
    <row r="106" spans="2:4" ht="15" customHeight="1">
      <c r="B106" s="208"/>
      <c r="C106" s="208"/>
      <c r="D106" s="208"/>
    </row>
    <row r="107" spans="2:4" ht="15" customHeight="1">
      <c r="B107" s="208"/>
      <c r="C107" s="208"/>
      <c r="D107" s="208"/>
    </row>
  </sheetData>
  <mergeCells count="6">
    <mergeCell ref="E4:G4"/>
    <mergeCell ref="B4:D4"/>
    <mergeCell ref="Q4:S4"/>
    <mergeCell ref="N4:P4"/>
    <mergeCell ref="K4:M4"/>
    <mergeCell ref="H4:J4"/>
  </mergeCells>
  <hyperlinks>
    <hyperlink ref="S2" location="目次!A1" tooltip="メニューへ戻ります。" display="戻る"/>
    <hyperlink ref="J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7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2" width="10.625" style="66" customWidth="1"/>
    <col min="3" max="5" width="12.625" style="66" customWidth="1"/>
    <col min="6" max="16384" width="10.625" style="66" customWidth="1"/>
  </cols>
  <sheetData>
    <row r="1" spans="1:6" s="194" customFormat="1" ht="15" customHeight="1">
      <c r="A1" s="194" t="s">
        <v>204</v>
      </c>
      <c r="C1" s="207"/>
      <c r="D1" s="207"/>
      <c r="E1" s="207"/>
      <c r="F1" s="286"/>
    </row>
    <row r="2" spans="3:6" s="487" customFormat="1" ht="15" customHeight="1">
      <c r="C2" s="504"/>
      <c r="D2" s="504"/>
      <c r="E2" s="504"/>
      <c r="F2" s="486" t="s">
        <v>791</v>
      </c>
    </row>
    <row r="3" spans="3:6" ht="15" customHeight="1" thickBot="1">
      <c r="C3" s="208"/>
      <c r="D3" s="208"/>
      <c r="E3" s="208"/>
      <c r="F3" s="235"/>
    </row>
    <row r="4" spans="1:10" ht="15" customHeight="1">
      <c r="A4" s="549" t="s">
        <v>544</v>
      </c>
      <c r="B4" s="534" t="s">
        <v>114</v>
      </c>
      <c r="C4" s="14" t="s">
        <v>206</v>
      </c>
      <c r="D4" s="14" t="s">
        <v>207</v>
      </c>
      <c r="E4" s="14" t="s">
        <v>208</v>
      </c>
      <c r="F4" s="536" t="s">
        <v>543</v>
      </c>
      <c r="G4" s="19"/>
      <c r="H4" s="75"/>
      <c r="I4" s="75"/>
      <c r="J4" s="75"/>
    </row>
    <row r="5" spans="1:10" ht="15" customHeight="1">
      <c r="A5" s="533"/>
      <c r="B5" s="535"/>
      <c r="C5" s="16" t="s">
        <v>209</v>
      </c>
      <c r="D5" s="16" t="s">
        <v>210</v>
      </c>
      <c r="E5" s="16" t="s">
        <v>211</v>
      </c>
      <c r="F5" s="537"/>
      <c r="G5" s="19"/>
      <c r="H5" s="20"/>
      <c r="I5" s="20"/>
      <c r="J5" s="20"/>
    </row>
    <row r="6" spans="1:10" ht="15" customHeight="1">
      <c r="A6" s="9" t="s">
        <v>119</v>
      </c>
      <c r="B6" s="342">
        <f>SUM(C6:E6)</f>
        <v>43428</v>
      </c>
      <c r="C6" s="25">
        <v>9454</v>
      </c>
      <c r="D6" s="25">
        <v>28398</v>
      </c>
      <c r="E6" s="25">
        <v>5576</v>
      </c>
      <c r="F6" s="343"/>
      <c r="G6" s="19"/>
      <c r="H6" s="287"/>
      <c r="I6" s="287"/>
      <c r="J6" s="287"/>
    </row>
    <row r="7" spans="1:10" ht="15" customHeight="1">
      <c r="A7" s="68"/>
      <c r="B7" s="344"/>
      <c r="C7" s="226">
        <v>0.218</v>
      </c>
      <c r="D7" s="226">
        <v>0.654</v>
      </c>
      <c r="E7" s="226">
        <v>0.128</v>
      </c>
      <c r="F7" s="225"/>
      <c r="G7" s="19"/>
      <c r="H7" s="287"/>
      <c r="I7" s="287"/>
      <c r="J7" s="287"/>
    </row>
    <row r="8" spans="1:10" ht="15" customHeight="1">
      <c r="A8" s="62" t="s">
        <v>120</v>
      </c>
      <c r="B8" s="342">
        <f>SUM(C8:E8)</f>
        <v>42026</v>
      </c>
      <c r="C8" s="25">
        <v>8440</v>
      </c>
      <c r="D8" s="25">
        <v>27389</v>
      </c>
      <c r="E8" s="25">
        <v>6197</v>
      </c>
      <c r="F8" s="343"/>
      <c r="G8" s="19"/>
      <c r="H8" s="75"/>
      <c r="I8" s="75"/>
      <c r="J8" s="75"/>
    </row>
    <row r="9" spans="1:10" ht="15" customHeight="1">
      <c r="A9" s="152"/>
      <c r="B9" s="349"/>
      <c r="C9" s="350">
        <v>0.20082805882073002</v>
      </c>
      <c r="D9" s="350">
        <v>0.6517156046257079</v>
      </c>
      <c r="E9" s="350">
        <v>0.14745633655356208</v>
      </c>
      <c r="F9" s="152"/>
      <c r="G9" s="19"/>
      <c r="H9" s="75"/>
      <c r="I9" s="75"/>
      <c r="J9" s="75"/>
    </row>
    <row r="10" spans="1:10" ht="15" customHeight="1">
      <c r="A10" s="9" t="s">
        <v>121</v>
      </c>
      <c r="B10" s="344">
        <f>SUM(C10:E10)</f>
        <v>41685</v>
      </c>
      <c r="C10" s="24">
        <v>8144</v>
      </c>
      <c r="D10" s="24">
        <v>26671</v>
      </c>
      <c r="E10" s="24">
        <v>6870</v>
      </c>
      <c r="F10" s="225"/>
      <c r="G10" s="19"/>
      <c r="H10" s="75"/>
      <c r="I10" s="75"/>
      <c r="J10" s="75"/>
    </row>
    <row r="11" spans="1:10" ht="15" customHeight="1">
      <c r="A11" s="68"/>
      <c r="B11" s="344"/>
      <c r="C11" s="226">
        <v>0.1953700371836392</v>
      </c>
      <c r="D11" s="226">
        <v>0.6398224781096318</v>
      </c>
      <c r="E11" s="226">
        <v>0.16480748470672904</v>
      </c>
      <c r="F11" s="225"/>
      <c r="G11" s="19"/>
      <c r="H11" s="75"/>
      <c r="I11" s="75"/>
      <c r="J11" s="75"/>
    </row>
    <row r="12" spans="1:10" ht="15" customHeight="1">
      <c r="A12" s="62" t="s">
        <v>122</v>
      </c>
      <c r="B12" s="342">
        <f>SUM(C12:E12)</f>
        <v>41144</v>
      </c>
      <c r="C12" s="25">
        <v>7989</v>
      </c>
      <c r="D12" s="25">
        <v>25793</v>
      </c>
      <c r="E12" s="25">
        <v>7362</v>
      </c>
      <c r="F12" s="25"/>
      <c r="G12" s="19"/>
      <c r="H12" s="75"/>
      <c r="I12" s="75"/>
      <c r="J12" s="75"/>
    </row>
    <row r="13" spans="1:6" ht="15" customHeight="1">
      <c r="A13" s="152"/>
      <c r="B13" s="349"/>
      <c r="C13" s="350">
        <f>C12/B12</f>
        <v>0.1941716896752868</v>
      </c>
      <c r="D13" s="350">
        <f>D12/B12</f>
        <v>0.6268957806727591</v>
      </c>
      <c r="E13" s="350">
        <f>E12/B12</f>
        <v>0.1789325296519541</v>
      </c>
      <c r="F13" s="152"/>
    </row>
    <row r="14" spans="1:6" ht="15" customHeight="1">
      <c r="A14" s="9" t="s">
        <v>123</v>
      </c>
      <c r="B14" s="344">
        <f>SUM(C14:F14)</f>
        <v>41802</v>
      </c>
      <c r="C14" s="24">
        <v>7690</v>
      </c>
      <c r="D14" s="24">
        <v>25816</v>
      </c>
      <c r="E14" s="24">
        <v>8290</v>
      </c>
      <c r="F14" s="24">
        <v>6</v>
      </c>
    </row>
    <row r="15" spans="1:7" ht="15" customHeight="1">
      <c r="A15" s="68"/>
      <c r="B15" s="344"/>
      <c r="C15" s="226">
        <f>C14/B14</f>
        <v>0.18396248983302235</v>
      </c>
      <c r="D15" s="226">
        <f>D14/B14</f>
        <v>0.6175781063107029</v>
      </c>
      <c r="E15" s="226">
        <f>E14/B14</f>
        <v>0.1983158700540644</v>
      </c>
      <c r="F15" s="345">
        <f>F14/C14</f>
        <v>0.0007802340702210664</v>
      </c>
      <c r="G15" s="197"/>
    </row>
    <row r="16" spans="1:6" ht="15" customHeight="1">
      <c r="A16" s="62" t="s">
        <v>124</v>
      </c>
      <c r="B16" s="342">
        <f>SUM(C16:E16)</f>
        <v>44752</v>
      </c>
      <c r="C16" s="25">
        <v>7593</v>
      </c>
      <c r="D16" s="25">
        <v>27138</v>
      </c>
      <c r="E16" s="25">
        <v>10021</v>
      </c>
      <c r="F16" s="343"/>
    </row>
    <row r="17" spans="1:6" ht="15" customHeight="1">
      <c r="A17" s="152"/>
      <c r="B17" s="349"/>
      <c r="C17" s="350">
        <f>C16/B16</f>
        <v>0.1696683947086164</v>
      </c>
      <c r="D17" s="350">
        <f>D16/B16</f>
        <v>0.6064086521272792</v>
      </c>
      <c r="E17" s="350">
        <f>E16/B16</f>
        <v>0.2239229531641044</v>
      </c>
      <c r="F17" s="152"/>
    </row>
    <row r="18" spans="1:6" ht="15" customHeight="1">
      <c r="A18" s="62" t="s">
        <v>100</v>
      </c>
      <c r="B18" s="342">
        <f>SUM(C18:E18)</f>
        <v>46325</v>
      </c>
      <c r="C18" s="25">
        <v>7266</v>
      </c>
      <c r="D18" s="25">
        <v>27734</v>
      </c>
      <c r="E18" s="25">
        <v>11325</v>
      </c>
      <c r="F18" s="343"/>
    </row>
    <row r="19" spans="1:6" ht="15" customHeight="1">
      <c r="A19" s="151"/>
      <c r="B19" s="351"/>
      <c r="C19" s="350">
        <f>C18/B18</f>
        <v>0.15684835402050729</v>
      </c>
      <c r="D19" s="350">
        <f>D18/B18</f>
        <v>0.5986832164058283</v>
      </c>
      <c r="E19" s="350">
        <f>E18/B18</f>
        <v>0.24446842957366433</v>
      </c>
      <c r="F19" s="152"/>
    </row>
    <row r="20" spans="1:6" s="112" customFormat="1" ht="15" customHeight="1">
      <c r="A20" s="101" t="s">
        <v>102</v>
      </c>
      <c r="B20" s="347">
        <v>45245</v>
      </c>
      <c r="C20" s="288">
        <v>6329</v>
      </c>
      <c r="D20" s="288">
        <v>26932</v>
      </c>
      <c r="E20" s="288">
        <v>11974</v>
      </c>
      <c r="F20" s="227">
        <v>10</v>
      </c>
    </row>
    <row r="21" spans="1:6" s="112" customFormat="1" ht="15" customHeight="1" thickBot="1">
      <c r="A21" s="289"/>
      <c r="B21" s="348"/>
      <c r="C21" s="290">
        <f>C20/B20</f>
        <v>0.13988285998452868</v>
      </c>
      <c r="D21" s="290">
        <f>D20/B20</f>
        <v>0.5952480937120124</v>
      </c>
      <c r="E21" s="290">
        <f>E20/B20</f>
        <v>0.26464802740634324</v>
      </c>
      <c r="F21" s="290">
        <f>F20/B20</f>
        <v>0.00022101889711570338</v>
      </c>
    </row>
    <row r="22" s="122" customFormat="1" ht="15" customHeight="1">
      <c r="A22" s="126" t="s">
        <v>661</v>
      </c>
    </row>
    <row r="23" spans="3:5" ht="15" customHeight="1">
      <c r="C23" s="208"/>
      <c r="D23" s="208"/>
      <c r="E23" s="208"/>
    </row>
    <row r="26" spans="7:10" ht="15" customHeight="1">
      <c r="G26" s="19"/>
      <c r="H26" s="75"/>
      <c r="I26" s="75"/>
      <c r="J26" s="75"/>
    </row>
    <row r="27" spans="7:10" ht="15" customHeight="1">
      <c r="G27" s="19"/>
      <c r="H27" s="20"/>
      <c r="I27" s="20"/>
      <c r="J27" s="20"/>
    </row>
  </sheetData>
  <mergeCells count="3">
    <mergeCell ref="A4:A5"/>
    <mergeCell ref="B4:B5"/>
    <mergeCell ref="F4:F5"/>
  </mergeCells>
  <hyperlinks>
    <hyperlink ref="F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7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10.625" style="66" customWidth="1"/>
    <col min="2" max="7" width="12.625" style="66" customWidth="1"/>
    <col min="8" max="16384" width="10.625" style="66" customWidth="1"/>
  </cols>
  <sheetData>
    <row r="1" spans="1:3" s="194" customFormat="1" ht="15" customHeight="1">
      <c r="A1" s="194" t="s">
        <v>212</v>
      </c>
      <c r="B1" s="207"/>
      <c r="C1" s="207"/>
    </row>
    <row r="2" spans="2:7" s="487" customFormat="1" ht="15" customHeight="1">
      <c r="B2" s="504"/>
      <c r="C2" s="504"/>
      <c r="G2" s="486" t="s">
        <v>791</v>
      </c>
    </row>
    <row r="3" ht="15" customHeight="1" thickBot="1"/>
    <row r="4" spans="1:7" ht="15" customHeight="1">
      <c r="A4" s="579" t="s">
        <v>109</v>
      </c>
      <c r="B4" s="586" t="s">
        <v>213</v>
      </c>
      <c r="C4" s="586" t="s">
        <v>214</v>
      </c>
      <c r="D4" s="538" t="s">
        <v>215</v>
      </c>
      <c r="E4" s="538" t="s">
        <v>216</v>
      </c>
      <c r="F4" s="528" t="s">
        <v>201</v>
      </c>
      <c r="G4" s="530" t="s">
        <v>217</v>
      </c>
    </row>
    <row r="5" spans="1:7" ht="15" customHeight="1">
      <c r="A5" s="526"/>
      <c r="B5" s="532"/>
      <c r="C5" s="532"/>
      <c r="D5" s="527"/>
      <c r="E5" s="527"/>
      <c r="F5" s="529"/>
      <c r="G5" s="531"/>
    </row>
    <row r="6" spans="1:7" ht="15" customHeight="1">
      <c r="A6" s="526"/>
      <c r="B6" s="532" t="s">
        <v>218</v>
      </c>
      <c r="C6" s="532" t="s">
        <v>219</v>
      </c>
      <c r="D6" s="527" t="s">
        <v>220</v>
      </c>
      <c r="E6" s="527" t="s">
        <v>221</v>
      </c>
      <c r="F6" s="523" t="s">
        <v>222</v>
      </c>
      <c r="G6" s="524" t="s">
        <v>223</v>
      </c>
    </row>
    <row r="7" spans="1:7" ht="15" customHeight="1">
      <c r="A7" s="526"/>
      <c r="B7" s="532"/>
      <c r="C7" s="532"/>
      <c r="D7" s="527"/>
      <c r="E7" s="527"/>
      <c r="F7" s="523"/>
      <c r="G7" s="525"/>
    </row>
    <row r="8" spans="1:7" ht="15" customHeight="1">
      <c r="A8" s="571"/>
      <c r="B8" s="532"/>
      <c r="C8" s="532"/>
      <c r="D8" s="527"/>
      <c r="E8" s="527"/>
      <c r="F8" s="523"/>
      <c r="G8" s="531"/>
    </row>
    <row r="9" spans="1:7" ht="15" customHeight="1">
      <c r="A9" s="280" t="s">
        <v>524</v>
      </c>
      <c r="B9" s="281">
        <v>33.291076836396925</v>
      </c>
      <c r="C9" s="281">
        <v>19.635185576449047</v>
      </c>
      <c r="D9" s="281">
        <v>52.92626241284597</v>
      </c>
      <c r="E9" s="281">
        <v>58.980325788026235</v>
      </c>
      <c r="F9" s="281"/>
      <c r="G9" s="281">
        <v>12.839642626876667</v>
      </c>
    </row>
    <row r="10" spans="1:7" ht="15" customHeight="1">
      <c r="A10" s="282" t="s">
        <v>525</v>
      </c>
      <c r="B10" s="281">
        <v>30.81529081017927</v>
      </c>
      <c r="C10" s="281">
        <v>22.625871700317646</v>
      </c>
      <c r="D10" s="281">
        <v>53.44116251049692</v>
      </c>
      <c r="E10" s="281">
        <v>73.42417061611374</v>
      </c>
      <c r="F10" s="281"/>
      <c r="G10" s="281">
        <v>14.745633655356208</v>
      </c>
    </row>
    <row r="11" spans="1:7" ht="15" customHeight="1">
      <c r="A11" s="282" t="s">
        <v>526</v>
      </c>
      <c r="B11" s="281">
        <v>30.535038056315848</v>
      </c>
      <c r="C11" s="281">
        <v>25.758314273930488</v>
      </c>
      <c r="D11" s="281">
        <v>56.293352330246336</v>
      </c>
      <c r="E11" s="281">
        <v>84.35658153241651</v>
      </c>
      <c r="F11" s="281"/>
      <c r="G11" s="281">
        <v>16.480748470672903</v>
      </c>
    </row>
    <row r="12" spans="1:7" ht="15" customHeight="1">
      <c r="A12" s="282" t="s">
        <v>527</v>
      </c>
      <c r="B12" s="281">
        <v>30.973519947272514</v>
      </c>
      <c r="C12" s="281">
        <v>28.542627844764084</v>
      </c>
      <c r="D12" s="281">
        <v>59.5161477920366</v>
      </c>
      <c r="E12" s="281">
        <v>92.15170859932407</v>
      </c>
      <c r="F12" s="281">
        <v>41</v>
      </c>
      <c r="G12" s="281">
        <v>17.893252965195412</v>
      </c>
    </row>
    <row r="13" spans="1:7" ht="15" customHeight="1">
      <c r="A13" s="282" t="s">
        <v>528</v>
      </c>
      <c r="B13" s="281">
        <v>29.78772854044004</v>
      </c>
      <c r="C13" s="281">
        <v>32.11186860861481</v>
      </c>
      <c r="D13" s="281">
        <v>61.899597149054856</v>
      </c>
      <c r="E13" s="281">
        <v>107.80234070221067</v>
      </c>
      <c r="F13" s="281">
        <v>42.3</v>
      </c>
      <c r="G13" s="281">
        <v>19.83158700540644</v>
      </c>
    </row>
    <row r="14" spans="1:7" ht="15" customHeight="1">
      <c r="A14" s="282" t="s">
        <v>529</v>
      </c>
      <c r="B14" s="283">
        <v>27.97921733362812</v>
      </c>
      <c r="C14" s="283">
        <v>36.92608150932272</v>
      </c>
      <c r="D14" s="283">
        <v>64.90529884295084</v>
      </c>
      <c r="E14" s="283">
        <v>131.97682075595944</v>
      </c>
      <c r="F14" s="283">
        <v>43.2</v>
      </c>
      <c r="G14" s="283">
        <v>22.39229531641044</v>
      </c>
    </row>
    <row r="15" spans="1:7" ht="15" customHeight="1">
      <c r="A15" s="282" t="s">
        <v>530</v>
      </c>
      <c r="B15" s="283">
        <v>26.198889449772842</v>
      </c>
      <c r="C15" s="283">
        <v>40.834354943390785</v>
      </c>
      <c r="D15" s="283">
        <v>67.03324439316363</v>
      </c>
      <c r="E15" s="283">
        <v>155.86292320396367</v>
      </c>
      <c r="F15" s="283">
        <v>44.4</v>
      </c>
      <c r="G15" s="283">
        <v>24.44684295736643</v>
      </c>
    </row>
    <row r="16" spans="1:7" s="112" customFormat="1" ht="15" customHeight="1" thickBot="1">
      <c r="A16" s="284" t="s">
        <v>538</v>
      </c>
      <c r="B16" s="285">
        <v>23.4999257388</v>
      </c>
      <c r="C16" s="285">
        <v>44.4601217882</v>
      </c>
      <c r="D16" s="285">
        <v>67.9600475271</v>
      </c>
      <c r="E16" s="285">
        <v>189.192605466</v>
      </c>
      <c r="F16" s="285">
        <v>46.2</v>
      </c>
      <c r="G16" s="285">
        <v>26.4648027406</v>
      </c>
    </row>
    <row r="17" s="122" customFormat="1" ht="15" customHeight="1">
      <c r="A17" s="126" t="s">
        <v>661</v>
      </c>
    </row>
  </sheetData>
  <mergeCells count="13">
    <mergeCell ref="A4:A8"/>
    <mergeCell ref="B4:B5"/>
    <mergeCell ref="C4:C5"/>
    <mergeCell ref="D4:D5"/>
    <mergeCell ref="E4:E5"/>
    <mergeCell ref="F4:F5"/>
    <mergeCell ref="G4:G5"/>
    <mergeCell ref="B6:B8"/>
    <mergeCell ref="C6:C8"/>
    <mergeCell ref="D6:D8"/>
    <mergeCell ref="E6:E8"/>
    <mergeCell ref="F6:F8"/>
    <mergeCell ref="G6:G8"/>
  </mergeCells>
  <hyperlinks>
    <hyperlink ref="G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31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2" width="10.625" style="269" customWidth="1"/>
    <col min="3" max="12" width="8.625" style="269" customWidth="1"/>
    <col min="13" max="16384" width="10.625" style="269" customWidth="1"/>
  </cols>
  <sheetData>
    <row r="1" spans="1:12" s="267" customFormat="1" ht="15" customHeight="1">
      <c r="A1" s="207" t="s">
        <v>534</v>
      </c>
      <c r="B1" s="198"/>
      <c r="C1" s="266"/>
      <c r="D1" s="266"/>
      <c r="E1" s="266"/>
      <c r="F1" s="266"/>
      <c r="G1" s="266"/>
      <c r="H1" s="266"/>
      <c r="I1" s="266"/>
      <c r="J1" s="266"/>
      <c r="K1" s="239"/>
      <c r="L1" s="266"/>
    </row>
    <row r="2" spans="1:12" s="517" customFormat="1" ht="15" customHeight="1">
      <c r="A2" s="504"/>
      <c r="B2" s="503"/>
      <c r="C2" s="516"/>
      <c r="D2" s="516"/>
      <c r="E2" s="516"/>
      <c r="F2" s="516"/>
      <c r="G2" s="516"/>
      <c r="H2" s="516"/>
      <c r="I2" s="516"/>
      <c r="J2" s="516"/>
      <c r="K2" s="508"/>
      <c r="L2" s="486" t="s">
        <v>791</v>
      </c>
    </row>
    <row r="3" spans="1:12" s="267" customFormat="1" ht="1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6"/>
    </row>
    <row r="4" ht="15" customHeight="1" thickBot="1">
      <c r="L4" s="268" t="s">
        <v>128</v>
      </c>
    </row>
    <row r="5" spans="1:12" ht="15" customHeight="1">
      <c r="A5" s="546"/>
      <c r="B5" s="588" t="s">
        <v>114</v>
      </c>
      <c r="C5" s="582" t="s">
        <v>115</v>
      </c>
      <c r="D5" s="582"/>
      <c r="E5" s="582"/>
      <c r="F5" s="582"/>
      <c r="G5" s="544"/>
      <c r="H5" s="544" t="s">
        <v>116</v>
      </c>
      <c r="I5" s="545"/>
      <c r="J5" s="545"/>
      <c r="K5" s="545"/>
      <c r="L5" s="590"/>
    </row>
    <row r="6" spans="1:12" ht="15" customHeight="1">
      <c r="A6" s="587"/>
      <c r="B6" s="589"/>
      <c r="C6" s="7" t="s">
        <v>224</v>
      </c>
      <c r="D6" s="7" t="s">
        <v>225</v>
      </c>
      <c r="E6" s="7" t="s">
        <v>226</v>
      </c>
      <c r="F6" s="7" t="s">
        <v>227</v>
      </c>
      <c r="G6" s="7" t="s">
        <v>228</v>
      </c>
      <c r="H6" s="16" t="s">
        <v>224</v>
      </c>
      <c r="I6" s="16" t="s">
        <v>225</v>
      </c>
      <c r="J6" s="16" t="s">
        <v>226</v>
      </c>
      <c r="K6" s="17" t="s">
        <v>227</v>
      </c>
      <c r="L6" s="8" t="s">
        <v>228</v>
      </c>
    </row>
    <row r="7" spans="1:12" ht="15" customHeight="1">
      <c r="A7" s="15" t="s">
        <v>114</v>
      </c>
      <c r="B7" s="104">
        <f aca="true" t="shared" si="0" ref="B7:L7">SUM(B8:B25)</f>
        <v>38508</v>
      </c>
      <c r="C7" s="275">
        <f t="shared" si="0"/>
        <v>17881</v>
      </c>
      <c r="D7" s="275">
        <f t="shared" si="0"/>
        <v>4617</v>
      </c>
      <c r="E7" s="275">
        <f t="shared" si="0"/>
        <v>12023</v>
      </c>
      <c r="F7" s="275">
        <f t="shared" si="0"/>
        <v>731</v>
      </c>
      <c r="G7" s="275">
        <f t="shared" si="0"/>
        <v>475</v>
      </c>
      <c r="H7" s="275">
        <f t="shared" si="0"/>
        <v>20627</v>
      </c>
      <c r="I7" s="275">
        <f t="shared" si="0"/>
        <v>3766</v>
      </c>
      <c r="J7" s="275">
        <f t="shared" si="0"/>
        <v>12009</v>
      </c>
      <c r="K7" s="275">
        <f t="shared" si="0"/>
        <v>4071</v>
      </c>
      <c r="L7" s="275">
        <f t="shared" si="0"/>
        <v>746</v>
      </c>
    </row>
    <row r="8" spans="1:12" ht="15" customHeight="1">
      <c r="A8" s="15" t="s">
        <v>175</v>
      </c>
      <c r="B8" s="217">
        <f aca="true" t="shared" si="1" ref="B8:B25">C8+H8</f>
        <v>2479</v>
      </c>
      <c r="C8" s="271">
        <f>SUM(D8:G8)</f>
        <v>1206</v>
      </c>
      <c r="D8" s="271">
        <v>1205</v>
      </c>
      <c r="E8" s="271">
        <v>1</v>
      </c>
      <c r="F8" s="271" t="s">
        <v>395</v>
      </c>
      <c r="G8" s="271" t="s">
        <v>395</v>
      </c>
      <c r="H8" s="271">
        <f>SUM(I8:L8)</f>
        <v>1273</v>
      </c>
      <c r="I8" s="271">
        <v>1266</v>
      </c>
      <c r="J8" s="271">
        <v>5</v>
      </c>
      <c r="K8" s="271" t="s">
        <v>395</v>
      </c>
      <c r="L8" s="325">
        <v>2</v>
      </c>
    </row>
    <row r="9" spans="1:12" ht="15" customHeight="1">
      <c r="A9" s="15" t="s">
        <v>176</v>
      </c>
      <c r="B9" s="217">
        <f t="shared" si="1"/>
        <v>2057</v>
      </c>
      <c r="C9" s="271">
        <f>SUM(D9:G9)</f>
        <v>1022</v>
      </c>
      <c r="D9" s="271">
        <v>956</v>
      </c>
      <c r="E9" s="271">
        <v>63</v>
      </c>
      <c r="F9" s="271" t="s">
        <v>395</v>
      </c>
      <c r="G9" s="271">
        <v>3</v>
      </c>
      <c r="H9" s="271">
        <f>SUM(I9:L9)</f>
        <v>1035</v>
      </c>
      <c r="I9" s="271">
        <v>920</v>
      </c>
      <c r="J9" s="271">
        <v>107</v>
      </c>
      <c r="K9" s="271" t="s">
        <v>395</v>
      </c>
      <c r="L9" s="271">
        <v>8</v>
      </c>
    </row>
    <row r="10" spans="1:12" ht="15" customHeight="1">
      <c r="A10" s="15" t="s">
        <v>177</v>
      </c>
      <c r="B10" s="217">
        <f t="shared" si="1"/>
        <v>2176</v>
      </c>
      <c r="C10" s="271">
        <f>SUM(D10:G10)</f>
        <v>1085</v>
      </c>
      <c r="D10" s="271">
        <v>758</v>
      </c>
      <c r="E10" s="271">
        <v>317</v>
      </c>
      <c r="F10" s="271" t="s">
        <v>395</v>
      </c>
      <c r="G10" s="271">
        <v>10</v>
      </c>
      <c r="H10" s="271">
        <f>SUM(I10:L10)</f>
        <v>1091</v>
      </c>
      <c r="I10" s="271">
        <v>609</v>
      </c>
      <c r="J10" s="271">
        <v>448</v>
      </c>
      <c r="K10" s="271" t="s">
        <v>395</v>
      </c>
      <c r="L10" s="271">
        <v>34</v>
      </c>
    </row>
    <row r="11" spans="1:12" ht="15" customHeight="1">
      <c r="A11" s="15" t="s">
        <v>178</v>
      </c>
      <c r="B11" s="217">
        <f t="shared" si="1"/>
        <v>2472</v>
      </c>
      <c r="C11" s="271">
        <f>SUM(D11:G11)</f>
        <v>1224</v>
      </c>
      <c r="D11" s="271">
        <v>498</v>
      </c>
      <c r="E11" s="271">
        <v>694</v>
      </c>
      <c r="F11" s="271">
        <v>2</v>
      </c>
      <c r="G11" s="271">
        <v>30</v>
      </c>
      <c r="H11" s="271">
        <f>SUM(I11:L11)</f>
        <v>1248</v>
      </c>
      <c r="I11" s="271">
        <v>351</v>
      </c>
      <c r="J11" s="271">
        <v>820</v>
      </c>
      <c r="K11" s="271">
        <v>2</v>
      </c>
      <c r="L11" s="271">
        <v>75</v>
      </c>
    </row>
    <row r="12" spans="1:12" ht="15" customHeight="1">
      <c r="A12" s="15" t="s">
        <v>179</v>
      </c>
      <c r="B12" s="217">
        <f t="shared" si="1"/>
        <v>2311</v>
      </c>
      <c r="C12" s="271">
        <v>1110</v>
      </c>
      <c r="D12" s="271">
        <v>323</v>
      </c>
      <c r="E12" s="271">
        <v>738</v>
      </c>
      <c r="F12" s="271">
        <v>3</v>
      </c>
      <c r="G12" s="271">
        <v>40</v>
      </c>
      <c r="H12" s="271">
        <v>1201</v>
      </c>
      <c r="I12" s="271">
        <v>148</v>
      </c>
      <c r="J12" s="271">
        <v>961</v>
      </c>
      <c r="K12" s="271">
        <v>9</v>
      </c>
      <c r="L12" s="271">
        <v>82</v>
      </c>
    </row>
    <row r="13" spans="1:12" ht="15" customHeight="1">
      <c r="A13" s="15" t="s">
        <v>180</v>
      </c>
      <c r="B13" s="217">
        <f t="shared" si="1"/>
        <v>2631</v>
      </c>
      <c r="C13" s="271">
        <v>1255</v>
      </c>
      <c r="D13" s="271">
        <v>238</v>
      </c>
      <c r="E13" s="271">
        <v>947</v>
      </c>
      <c r="F13" s="271">
        <v>8</v>
      </c>
      <c r="G13" s="271">
        <v>56</v>
      </c>
      <c r="H13" s="271">
        <v>1376</v>
      </c>
      <c r="I13" s="271">
        <v>107</v>
      </c>
      <c r="J13" s="271">
        <v>1167</v>
      </c>
      <c r="K13" s="271">
        <v>21</v>
      </c>
      <c r="L13" s="271">
        <v>80</v>
      </c>
    </row>
    <row r="14" spans="1:12" ht="15" customHeight="1">
      <c r="A14" s="15" t="s">
        <v>181</v>
      </c>
      <c r="B14" s="217">
        <f t="shared" si="1"/>
        <v>2833</v>
      </c>
      <c r="C14" s="271">
        <v>1384</v>
      </c>
      <c r="D14" s="271">
        <v>187</v>
      </c>
      <c r="E14" s="271">
        <v>1127</v>
      </c>
      <c r="F14" s="271">
        <v>9</v>
      </c>
      <c r="G14" s="271">
        <v>56</v>
      </c>
      <c r="H14" s="271">
        <v>1449</v>
      </c>
      <c r="I14" s="271">
        <v>66</v>
      </c>
      <c r="J14" s="271">
        <v>1274</v>
      </c>
      <c r="K14" s="271">
        <v>20</v>
      </c>
      <c r="L14" s="271">
        <v>87</v>
      </c>
    </row>
    <row r="15" spans="1:12" ht="15" customHeight="1">
      <c r="A15" s="15" t="s">
        <v>182</v>
      </c>
      <c r="B15" s="217">
        <f t="shared" si="1"/>
        <v>3251</v>
      </c>
      <c r="C15" s="271">
        <v>1662</v>
      </c>
      <c r="D15" s="271">
        <v>184</v>
      </c>
      <c r="E15" s="271">
        <v>1383</v>
      </c>
      <c r="F15" s="271">
        <v>21</v>
      </c>
      <c r="G15" s="271">
        <v>72</v>
      </c>
      <c r="H15" s="271">
        <f>SUM(I15:L15)</f>
        <v>1589</v>
      </c>
      <c r="I15" s="271">
        <v>66</v>
      </c>
      <c r="J15" s="271">
        <v>1373</v>
      </c>
      <c r="K15" s="271">
        <v>64</v>
      </c>
      <c r="L15" s="271">
        <v>86</v>
      </c>
    </row>
    <row r="16" spans="1:12" ht="15" customHeight="1">
      <c r="A16" s="12" t="s">
        <v>183</v>
      </c>
      <c r="B16" s="217">
        <f t="shared" si="1"/>
        <v>3525</v>
      </c>
      <c r="C16" s="271">
        <v>1767</v>
      </c>
      <c r="D16" s="271">
        <v>145</v>
      </c>
      <c r="E16" s="271">
        <v>1497</v>
      </c>
      <c r="F16" s="271">
        <v>31</v>
      </c>
      <c r="G16" s="271">
        <v>91</v>
      </c>
      <c r="H16" s="271">
        <v>1758</v>
      </c>
      <c r="I16" s="271">
        <v>53</v>
      </c>
      <c r="J16" s="271">
        <v>1480</v>
      </c>
      <c r="K16" s="271">
        <v>126</v>
      </c>
      <c r="L16" s="271">
        <v>96</v>
      </c>
    </row>
    <row r="17" spans="1:12" ht="15" customHeight="1">
      <c r="A17" s="12" t="s">
        <v>184</v>
      </c>
      <c r="B17" s="217">
        <f t="shared" si="1"/>
        <v>2825</v>
      </c>
      <c r="C17" s="271">
        <v>1358</v>
      </c>
      <c r="D17" s="271">
        <v>55</v>
      </c>
      <c r="E17" s="271">
        <v>1214</v>
      </c>
      <c r="F17" s="271">
        <v>42</v>
      </c>
      <c r="G17" s="271">
        <v>45</v>
      </c>
      <c r="H17" s="271">
        <v>1467</v>
      </c>
      <c r="I17" s="271">
        <v>56</v>
      </c>
      <c r="J17" s="271">
        <v>1188</v>
      </c>
      <c r="K17" s="271">
        <v>173</v>
      </c>
      <c r="L17" s="271">
        <v>46</v>
      </c>
    </row>
    <row r="18" spans="1:12" ht="15" customHeight="1">
      <c r="A18" s="12" t="s">
        <v>185</v>
      </c>
      <c r="B18" s="217">
        <f t="shared" si="1"/>
        <v>2736</v>
      </c>
      <c r="C18" s="271">
        <v>1208</v>
      </c>
      <c r="D18" s="271">
        <v>25</v>
      </c>
      <c r="E18" s="271">
        <v>1088</v>
      </c>
      <c r="F18" s="271">
        <v>57</v>
      </c>
      <c r="G18" s="271">
        <v>37</v>
      </c>
      <c r="H18" s="271">
        <v>1528</v>
      </c>
      <c r="I18" s="271">
        <v>36</v>
      </c>
      <c r="J18" s="271">
        <v>1114</v>
      </c>
      <c r="K18" s="271">
        <v>334</v>
      </c>
      <c r="L18" s="271">
        <v>39</v>
      </c>
    </row>
    <row r="19" spans="1:12" ht="15" customHeight="1">
      <c r="A19" s="12" t="s">
        <v>186</v>
      </c>
      <c r="B19" s="217">
        <f t="shared" si="1"/>
        <v>2962</v>
      </c>
      <c r="C19" s="271">
        <v>1344</v>
      </c>
      <c r="D19" s="271">
        <v>23</v>
      </c>
      <c r="E19" s="271">
        <v>1181</v>
      </c>
      <c r="F19" s="271">
        <v>119</v>
      </c>
      <c r="G19" s="271">
        <v>18</v>
      </c>
      <c r="H19" s="271">
        <v>1618</v>
      </c>
      <c r="I19" s="271">
        <v>28</v>
      </c>
      <c r="J19" s="271">
        <v>993</v>
      </c>
      <c r="K19" s="271">
        <v>559</v>
      </c>
      <c r="L19" s="271">
        <v>31</v>
      </c>
    </row>
    <row r="20" spans="1:12" ht="15" customHeight="1">
      <c r="A20" s="12" t="s">
        <v>187</v>
      </c>
      <c r="B20" s="217">
        <f t="shared" si="1"/>
        <v>2783</v>
      </c>
      <c r="C20" s="271">
        <v>1203</v>
      </c>
      <c r="D20" s="271">
        <v>9</v>
      </c>
      <c r="E20" s="271">
        <v>1020</v>
      </c>
      <c r="F20" s="271">
        <v>156</v>
      </c>
      <c r="G20" s="271">
        <v>12</v>
      </c>
      <c r="H20" s="271">
        <v>1580</v>
      </c>
      <c r="I20" s="271">
        <v>26</v>
      </c>
      <c r="J20" s="271">
        <v>701</v>
      </c>
      <c r="K20" s="271">
        <v>809</v>
      </c>
      <c r="L20" s="271">
        <v>40</v>
      </c>
    </row>
    <row r="21" spans="1:12" ht="15" customHeight="1">
      <c r="A21" s="12" t="s">
        <v>188</v>
      </c>
      <c r="B21" s="217">
        <f t="shared" si="1"/>
        <v>1829</v>
      </c>
      <c r="C21" s="271">
        <v>652</v>
      </c>
      <c r="D21" s="271">
        <v>7</v>
      </c>
      <c r="E21" s="271">
        <v>489</v>
      </c>
      <c r="F21" s="271">
        <v>151</v>
      </c>
      <c r="G21" s="271">
        <v>4</v>
      </c>
      <c r="H21" s="271">
        <v>1177</v>
      </c>
      <c r="I21" s="271">
        <v>18</v>
      </c>
      <c r="J21" s="271">
        <v>293</v>
      </c>
      <c r="K21" s="271">
        <v>841</v>
      </c>
      <c r="L21" s="271">
        <v>21</v>
      </c>
    </row>
    <row r="22" spans="1:12" ht="15" customHeight="1">
      <c r="A22" s="12" t="s">
        <v>189</v>
      </c>
      <c r="B22" s="217">
        <f t="shared" si="1"/>
        <v>1012</v>
      </c>
      <c r="C22" s="271">
        <f>SUM(D22:G22)</f>
        <v>281</v>
      </c>
      <c r="D22" s="271">
        <v>1</v>
      </c>
      <c r="E22" s="271">
        <v>207</v>
      </c>
      <c r="F22" s="271">
        <v>73</v>
      </c>
      <c r="G22" s="271" t="s">
        <v>395</v>
      </c>
      <c r="H22" s="271">
        <v>731</v>
      </c>
      <c r="I22" s="271">
        <v>12</v>
      </c>
      <c r="J22" s="271">
        <v>71</v>
      </c>
      <c r="K22" s="271">
        <v>633</v>
      </c>
      <c r="L22" s="271">
        <v>14</v>
      </c>
    </row>
    <row r="23" spans="1:12" ht="15" customHeight="1">
      <c r="A23" s="12" t="s">
        <v>190</v>
      </c>
      <c r="B23" s="217">
        <f t="shared" si="1"/>
        <v>468</v>
      </c>
      <c r="C23" s="271">
        <f>SUM(D23:G23)</f>
        <v>87</v>
      </c>
      <c r="D23" s="271">
        <v>2</v>
      </c>
      <c r="E23" s="271">
        <v>45</v>
      </c>
      <c r="F23" s="271">
        <v>39</v>
      </c>
      <c r="G23" s="271">
        <v>1</v>
      </c>
      <c r="H23" s="271">
        <v>381</v>
      </c>
      <c r="I23" s="325">
        <v>4</v>
      </c>
      <c r="J23" s="271">
        <v>14</v>
      </c>
      <c r="K23" s="271">
        <v>356</v>
      </c>
      <c r="L23" s="271">
        <v>5</v>
      </c>
    </row>
    <row r="24" spans="1:12" ht="15" customHeight="1">
      <c r="A24" s="12" t="s">
        <v>191</v>
      </c>
      <c r="B24" s="217">
        <f t="shared" si="1"/>
        <v>143</v>
      </c>
      <c r="C24" s="271">
        <f>SUM(D24:G24)</f>
        <v>31</v>
      </c>
      <c r="D24" s="325">
        <v>1</v>
      </c>
      <c r="E24" s="271">
        <v>11</v>
      </c>
      <c r="F24" s="271">
        <v>19</v>
      </c>
      <c r="G24" s="271" t="s">
        <v>395</v>
      </c>
      <c r="H24" s="271">
        <v>112</v>
      </c>
      <c r="I24" s="271" t="s">
        <v>395</v>
      </c>
      <c r="J24" s="271" t="s">
        <v>395</v>
      </c>
      <c r="K24" s="271">
        <v>111</v>
      </c>
      <c r="L24" s="271" t="s">
        <v>395</v>
      </c>
    </row>
    <row r="25" spans="1:12" ht="15" customHeight="1">
      <c r="A25" s="23" t="s">
        <v>192</v>
      </c>
      <c r="B25" s="341">
        <f t="shared" si="1"/>
        <v>15</v>
      </c>
      <c r="C25" s="328">
        <f>SUM(D25:G25)</f>
        <v>2</v>
      </c>
      <c r="D25" s="328" t="s">
        <v>395</v>
      </c>
      <c r="E25" s="326">
        <v>1</v>
      </c>
      <c r="F25" s="328">
        <v>1</v>
      </c>
      <c r="G25" s="328" t="s">
        <v>395</v>
      </c>
      <c r="H25" s="328">
        <f>SUM(I25:L25)</f>
        <v>13</v>
      </c>
      <c r="I25" s="328" t="s">
        <v>395</v>
      </c>
      <c r="J25" s="328" t="s">
        <v>395</v>
      </c>
      <c r="K25" s="328">
        <v>13</v>
      </c>
      <c r="L25" s="328" t="s">
        <v>395</v>
      </c>
    </row>
    <row r="26" spans="1:12" ht="15" customHeight="1">
      <c r="A26" s="24" t="s">
        <v>229</v>
      </c>
      <c r="B26" s="274"/>
      <c r="C26" s="271"/>
      <c r="D26" s="271"/>
      <c r="E26" s="271"/>
      <c r="F26" s="271"/>
      <c r="G26" s="271"/>
      <c r="H26" s="271"/>
      <c r="I26" s="271"/>
      <c r="J26" s="271"/>
      <c r="K26" s="271"/>
      <c r="L26" s="271"/>
    </row>
    <row r="27" spans="1:12" ht="15" customHeight="1">
      <c r="A27" s="25" t="s">
        <v>197</v>
      </c>
      <c r="B27" s="104">
        <f aca="true" t="shared" si="2" ref="B27:L27">SUM(B18:B25)</f>
        <v>11948</v>
      </c>
      <c r="C27" s="275">
        <f t="shared" si="2"/>
        <v>4808</v>
      </c>
      <c r="D27" s="275">
        <f t="shared" si="2"/>
        <v>68</v>
      </c>
      <c r="E27" s="275">
        <f t="shared" si="2"/>
        <v>4042</v>
      </c>
      <c r="F27" s="275">
        <f t="shared" si="2"/>
        <v>615</v>
      </c>
      <c r="G27" s="275">
        <f t="shared" si="2"/>
        <v>72</v>
      </c>
      <c r="H27" s="275">
        <f t="shared" si="2"/>
        <v>7140</v>
      </c>
      <c r="I27" s="275">
        <f t="shared" si="2"/>
        <v>124</v>
      </c>
      <c r="J27" s="275">
        <f t="shared" si="2"/>
        <v>3186</v>
      </c>
      <c r="K27" s="275">
        <f t="shared" si="2"/>
        <v>3656</v>
      </c>
      <c r="L27" s="275">
        <f t="shared" si="2"/>
        <v>150</v>
      </c>
    </row>
    <row r="28" spans="1:12" ht="15" customHeight="1">
      <c r="A28" s="24" t="s">
        <v>198</v>
      </c>
      <c r="B28" s="217">
        <f>SUM(B18:B19)</f>
        <v>5698</v>
      </c>
      <c r="C28" s="271">
        <f aca="true" t="shared" si="3" ref="C28:L28">SUM(C19:C26)</f>
        <v>3600</v>
      </c>
      <c r="D28" s="271">
        <f t="shared" si="3"/>
        <v>43</v>
      </c>
      <c r="E28" s="271">
        <f t="shared" si="3"/>
        <v>2954</v>
      </c>
      <c r="F28" s="271">
        <f t="shared" si="3"/>
        <v>558</v>
      </c>
      <c r="G28" s="271">
        <f t="shared" si="3"/>
        <v>35</v>
      </c>
      <c r="H28" s="271">
        <f t="shared" si="3"/>
        <v>5612</v>
      </c>
      <c r="I28" s="271">
        <f t="shared" si="3"/>
        <v>88</v>
      </c>
      <c r="J28" s="271">
        <f t="shared" si="3"/>
        <v>2072</v>
      </c>
      <c r="K28" s="271">
        <f t="shared" si="3"/>
        <v>3322</v>
      </c>
      <c r="L28" s="271">
        <f t="shared" si="3"/>
        <v>111</v>
      </c>
    </row>
    <row r="29" spans="1:12" ht="15" customHeight="1" thickBot="1">
      <c r="A29" s="26" t="s">
        <v>230</v>
      </c>
      <c r="B29" s="276">
        <f>SUM(B20:B25)</f>
        <v>6250</v>
      </c>
      <c r="C29" s="277">
        <f aca="true" t="shared" si="4" ref="C29:L29">SUM(C20:C27)</f>
        <v>7064</v>
      </c>
      <c r="D29" s="277">
        <f t="shared" si="4"/>
        <v>88</v>
      </c>
      <c r="E29" s="277">
        <f t="shared" si="4"/>
        <v>5815</v>
      </c>
      <c r="F29" s="277">
        <f t="shared" si="4"/>
        <v>1054</v>
      </c>
      <c r="G29" s="277">
        <f t="shared" si="4"/>
        <v>89</v>
      </c>
      <c r="H29" s="277">
        <f t="shared" si="4"/>
        <v>11134</v>
      </c>
      <c r="I29" s="277">
        <f t="shared" si="4"/>
        <v>184</v>
      </c>
      <c r="J29" s="277">
        <f t="shared" si="4"/>
        <v>4265</v>
      </c>
      <c r="K29" s="277">
        <f t="shared" si="4"/>
        <v>6419</v>
      </c>
      <c r="L29" s="277">
        <f t="shared" si="4"/>
        <v>230</v>
      </c>
    </row>
    <row r="30" s="122" customFormat="1" ht="15" customHeight="1">
      <c r="A30" s="126" t="s">
        <v>661</v>
      </c>
    </row>
    <row r="31" s="279" customFormat="1" ht="15" customHeight="1">
      <c r="A31" s="278" t="s">
        <v>656</v>
      </c>
    </row>
  </sheetData>
  <mergeCells count="4">
    <mergeCell ref="A5:A6"/>
    <mergeCell ref="B5:B6"/>
    <mergeCell ref="C5:G5"/>
    <mergeCell ref="H5:L5"/>
  </mergeCells>
  <hyperlinks>
    <hyperlink ref="L2" location="目次!A1" tooltip="メニューへ戻ります。" display="戻る"/>
  </hyperlinks>
  <printOptions/>
  <pageMargins left="0.7874015748031497" right="0.7874015748031497" top="0.984251968503937" bottom="0.5905511811023623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000472-sakai</cp:lastModifiedBy>
  <cp:lastPrinted>2009-11-20T08:17:01Z</cp:lastPrinted>
  <dcterms:created xsi:type="dcterms:W3CDTF">2002-10-29T04:33:08Z</dcterms:created>
  <dcterms:modified xsi:type="dcterms:W3CDTF">2009-11-20T08:17:03Z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