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889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'3'!$A$1:$T$98</definedName>
    <definedName name="_xlnm.Print_Titles" localSheetId="1">'1'!$1:$5</definedName>
    <definedName name="_xlnm.Print_Titles" localSheetId="2">'2'!$A:$B</definedName>
    <definedName name="_xlnm.Print_Titles" localSheetId="3">'3'!$1:$2</definedName>
  </definedNames>
  <calcPr fullCalcOnLoad="1"/>
</workbook>
</file>

<file path=xl/sharedStrings.xml><?xml version="1.0" encoding="utf-8"?>
<sst xmlns="http://schemas.openxmlformats.org/spreadsheetml/2006/main" count="376" uniqueCount="281">
  <si>
    <t>執行年月日</t>
  </si>
  <si>
    <t>選挙の種別</t>
  </si>
  <si>
    <t>投票者数（人）</t>
  </si>
  <si>
    <t>投票率</t>
  </si>
  <si>
    <t>開票終</t>
  </si>
  <si>
    <t>男</t>
  </si>
  <si>
    <t>女</t>
  </si>
  <si>
    <t>計</t>
  </si>
  <si>
    <t>了時刻</t>
  </si>
  <si>
    <t>兵庫県議会議員</t>
  </si>
  <si>
    <t>篠山市長</t>
  </si>
  <si>
    <t>篠山市議会議員</t>
  </si>
  <si>
    <t>小選挙区</t>
  </si>
  <si>
    <t>比例代表</t>
  </si>
  <si>
    <t>（在外含）</t>
  </si>
  <si>
    <t>選挙区</t>
  </si>
  <si>
    <t>兵庫県知事</t>
  </si>
  <si>
    <t>第1選挙区</t>
  </si>
  <si>
    <t>(無投票）</t>
  </si>
  <si>
    <t>第2選挙区</t>
  </si>
  <si>
    <t>第3選挙区</t>
  </si>
  <si>
    <t>第4選挙区</t>
  </si>
  <si>
    <t>第5選挙区</t>
  </si>
  <si>
    <t>第6選挙区</t>
  </si>
  <si>
    <t>篠山市議会議員補欠</t>
  </si>
  <si>
    <t>国民審査</t>
  </si>
  <si>
    <t>篠山市議会議員</t>
  </si>
  <si>
    <t>１　選挙の状況</t>
  </si>
  <si>
    <t>（％）</t>
  </si>
  <si>
    <t>期日前
不在者
投票者数</t>
  </si>
  <si>
    <t>(単位：人）</t>
  </si>
  <si>
    <t>２　職員数</t>
  </si>
  <si>
    <t>区       分</t>
  </si>
  <si>
    <t>平成16年4月1日現在</t>
  </si>
  <si>
    <t>平成17年4月1日現在</t>
  </si>
  <si>
    <t>一 般 行 政 職 員</t>
  </si>
  <si>
    <t>技 労 職 員</t>
  </si>
  <si>
    <t>消 防 職 員</t>
  </si>
  <si>
    <t>教 育 公 務 員</t>
  </si>
  <si>
    <t>臨 時 職 員</t>
  </si>
  <si>
    <t>公営事業所会計職員</t>
  </si>
  <si>
    <t>企 業 職 員</t>
  </si>
  <si>
    <t>その他公営企業会計関係職員</t>
  </si>
  <si>
    <t>その他事業関係職員</t>
  </si>
  <si>
    <t>平成18年4月1日現在</t>
  </si>
  <si>
    <t>平成19年4月1日現在</t>
  </si>
  <si>
    <t>平成20年4月1日現在</t>
  </si>
  <si>
    <t>資料：総務部職員課</t>
  </si>
  <si>
    <t>議会事務局</t>
  </si>
  <si>
    <t>総務課</t>
  </si>
  <si>
    <t>清掃センター</t>
  </si>
  <si>
    <t>市営斎場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</si>
  <si>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</si>
  <si>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</si>
  <si>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</si>
  <si>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</si>
  <si>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</si>
  <si>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</si>
  <si>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</si>
  <si>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</si>
  <si>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</si>
  <si>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</si>
  <si>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</si>
  <si>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</si>
  <si>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</si>
  <si>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味間幼稚園</t>
  </si>
  <si>
    <t>城南幼稚園</t>
  </si>
  <si>
    <t>古市幼稚園</t>
  </si>
  <si>
    <t>視聴覚ライブラリー</t>
  </si>
  <si>
    <t>平成21年4月1日現在</t>
  </si>
  <si>
    <t>議会</t>
  </si>
  <si>
    <t>政策部</t>
  </si>
  <si>
    <t>企画課</t>
  </si>
  <si>
    <t>企画係</t>
  </si>
  <si>
    <t>行政経営課</t>
  </si>
  <si>
    <t>行政改革係</t>
  </si>
  <si>
    <t>財政係</t>
  </si>
  <si>
    <t>築城４００年祭推進課</t>
  </si>
  <si>
    <t>秘書課</t>
  </si>
  <si>
    <t>総務部</t>
  </si>
  <si>
    <t>防災係</t>
  </si>
  <si>
    <t>課税課</t>
  </si>
  <si>
    <t>市民税係</t>
  </si>
  <si>
    <t>固定資産税係</t>
  </si>
  <si>
    <t>収税課</t>
  </si>
  <si>
    <t>職員課</t>
  </si>
  <si>
    <t>市　　　長</t>
  </si>
  <si>
    <t>副　市　長</t>
  </si>
  <si>
    <t>管財契約課</t>
  </si>
  <si>
    <t>管財係</t>
  </si>
  <si>
    <t>契約係</t>
  </si>
  <si>
    <t>営繕係</t>
  </si>
  <si>
    <t>市民生活部</t>
  </si>
  <si>
    <t>市民係</t>
  </si>
  <si>
    <t>城東支所</t>
  </si>
  <si>
    <t>多紀支所</t>
  </si>
  <si>
    <t>西紀支所</t>
  </si>
  <si>
    <t>丹南支所</t>
  </si>
  <si>
    <t>今田支所</t>
  </si>
  <si>
    <t>生活課</t>
  </si>
  <si>
    <t>総務係</t>
  </si>
  <si>
    <t>市民協働課</t>
  </si>
  <si>
    <t>市民活動推進係</t>
  </si>
  <si>
    <t>広報広聴係</t>
  </si>
  <si>
    <t>指導啓発係</t>
  </si>
  <si>
    <t>男女共同参画係</t>
  </si>
  <si>
    <t>総務係</t>
  </si>
  <si>
    <t>業務第１係</t>
  </si>
  <si>
    <t>業務第２係</t>
  </si>
  <si>
    <t>福祉総務課</t>
  </si>
  <si>
    <t xml:space="preserve">地域福祉課
</t>
  </si>
  <si>
    <t>生活福祉係</t>
  </si>
  <si>
    <t>障害福祉係</t>
  </si>
  <si>
    <t>東部地域支援センター</t>
  </si>
  <si>
    <t>西部地域支援センター</t>
  </si>
  <si>
    <t>こども未来課</t>
  </si>
  <si>
    <t>児童福祉係</t>
  </si>
  <si>
    <t>子育て支援係</t>
  </si>
  <si>
    <t>保育園</t>
  </si>
  <si>
    <t>たかしろ保育園</t>
  </si>
  <si>
    <t>城東保育園</t>
  </si>
  <si>
    <t>多紀分園</t>
  </si>
  <si>
    <t>にしき保育園</t>
  </si>
  <si>
    <t>今田保育園</t>
  </si>
  <si>
    <t>医療保険課</t>
  </si>
  <si>
    <t>医療係</t>
  </si>
  <si>
    <t>介護保険係</t>
  </si>
  <si>
    <t>国民年金係</t>
  </si>
  <si>
    <t>今田診療所</t>
  </si>
  <si>
    <t>健康課</t>
  </si>
  <si>
    <t>総務係</t>
  </si>
  <si>
    <t>保健指導係</t>
  </si>
  <si>
    <t>まちづくり部</t>
  </si>
  <si>
    <t>共済係</t>
  </si>
  <si>
    <t>農村整備係</t>
  </si>
  <si>
    <t>都市計画係</t>
  </si>
  <si>
    <t>景観室</t>
  </si>
  <si>
    <t>丹波篠山黒まめ課</t>
  </si>
  <si>
    <t>商工振興係</t>
  </si>
  <si>
    <t>観光振興係</t>
  </si>
  <si>
    <t>特産振興係</t>
  </si>
  <si>
    <t>企業振興課</t>
  </si>
  <si>
    <t>会計管理者</t>
  </si>
  <si>
    <t>審査係</t>
  </si>
  <si>
    <t>出納係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</si>
  <si>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</si>
  <si>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</si>
  <si>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</si>
  <si>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</si>
  <si>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</si>
  <si>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</si>
  <si>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</si>
  <si>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</si>
  <si>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</si>
  <si>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下水道係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</si>
  <si>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</si>
  <si>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</si>
  <si>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</si>
  <si>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</si>
  <si>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</si>
  <si>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</si>
  <si>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</si>
  <si>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　育　長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</si>
  <si>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</si>
  <si>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</si>
  <si>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</si>
  <si>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</si>
  <si>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</si>
  <si>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</si>
  <si>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</si>
  <si>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</si>
  <si>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</si>
  <si>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</si>
  <si>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</si>
  <si>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１事務局</t>
  </si>
  <si>
    <t>市長部局</t>
  </si>
  <si>
    <t>１児童館</t>
  </si>
  <si>
    <t>今田幼稚園</t>
  </si>
  <si>
    <t>篠山東部学校給食センター</t>
  </si>
  <si>
    <t>上下水道部</t>
  </si>
  <si>
    <t>１部</t>
  </si>
  <si>
    <t>３課</t>
  </si>
  <si>
    <t>篠山西部学校給食センター</t>
  </si>
  <si>
    <t>社会教育・文化財課</t>
  </si>
  <si>
    <t>生涯学習係</t>
  </si>
  <si>
    <t>社会体育係</t>
  </si>
  <si>
    <t>文化財係</t>
  </si>
  <si>
    <t>中央公民館</t>
  </si>
  <si>
    <t>城東分館</t>
  </si>
  <si>
    <t>消防本部</t>
  </si>
  <si>
    <t>３課　</t>
  </si>
  <si>
    <t>篠山総合スポーツセンター</t>
  </si>
  <si>
    <t>１署　</t>
  </si>
  <si>
    <t>中央図書館</t>
  </si>
  <si>
    <t>１事務局 　４課 　</t>
  </si>
  <si>
    <t>たんば田園交響ホール</t>
  </si>
  <si>
    <t>１３幼稚園</t>
  </si>
  <si>
    <t>１図書館</t>
  </si>
  <si>
    <t>１９小学校</t>
  </si>
  <si>
    <t>１視聴覚ライブラリー</t>
  </si>
  <si>
    <t xml:space="preserve"> ５中学校</t>
  </si>
  <si>
    <t>１田園ホール</t>
  </si>
  <si>
    <t>２給食センター</t>
  </si>
  <si>
    <t>※無投票の場合の当日有権者数欄の人数は選挙人名簿登録者数</t>
  </si>
  <si>
    <t>当日有権者数（人）※</t>
  </si>
  <si>
    <t>年報人口</t>
  </si>
  <si>
    <t>平成２1年度組織・機構図</t>
  </si>
  <si>
    <t>篠山へ帰ろう住もう係</t>
  </si>
  <si>
    <t>（財）丹波の森協会派遣</t>
  </si>
  <si>
    <t>情報政策係</t>
  </si>
  <si>
    <t>次長</t>
  </si>
  <si>
    <t>徴収係</t>
  </si>
  <si>
    <t>収納対策係</t>
  </si>
  <si>
    <t>市民課</t>
  </si>
  <si>
    <t>総務係</t>
  </si>
  <si>
    <t>環境係</t>
  </si>
  <si>
    <t>消防交通係</t>
  </si>
  <si>
    <t>隣保館等</t>
  </si>
  <si>
    <t>菅隣保館</t>
  </si>
  <si>
    <t>中野隣保館</t>
  </si>
  <si>
    <t>丹南児童館</t>
  </si>
  <si>
    <t>高齢支援係</t>
  </si>
  <si>
    <t>診療所長</t>
  </si>
  <si>
    <t>味間保育園</t>
  </si>
  <si>
    <t>国保係</t>
  </si>
  <si>
    <t>東雲診療所（後川診療所）</t>
  </si>
  <si>
    <t>農林政策係</t>
  </si>
  <si>
    <t>農業係</t>
  </si>
  <si>
    <t>地域整備課</t>
  </si>
  <si>
    <t xml:space="preserve">道路河川係
</t>
  </si>
  <si>
    <t>住宅係</t>
  </si>
  <si>
    <t>土木事務所派遣</t>
  </si>
  <si>
    <t>土地改良協議会</t>
  </si>
  <si>
    <t>あさぎり苑
（業務・工務担当）</t>
  </si>
  <si>
    <t>監査委員事務局</t>
  </si>
  <si>
    <t>局長：次長級</t>
  </si>
  <si>
    <t>公平委員会事務局</t>
  </si>
  <si>
    <t>局長：次長級併任　監査委員事務局２名併任</t>
  </si>
  <si>
    <t>選挙管理委員会事務局</t>
  </si>
  <si>
    <t>固定資産評価審査委員会事務局</t>
  </si>
  <si>
    <t>消防航空隊派遣</t>
  </si>
  <si>
    <t>消防学校入校</t>
  </si>
  <si>
    <t>消防署第１係</t>
  </si>
  <si>
    <t>消防署第２係</t>
  </si>
  <si>
    <t>６部</t>
  </si>
  <si>
    <t>２７課</t>
  </si>
  <si>
    <t>８施設</t>
  </si>
  <si>
    <t xml:space="preserve"> ５保育園、１分園</t>
  </si>
  <si>
    <t>５事務局</t>
  </si>
  <si>
    <t>２公民館</t>
  </si>
  <si>
    <t>１特別支援学校</t>
  </si>
  <si>
    <t>職員数４８０人＋特別職２人＋教育長１人＝４８３人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</si>
  <si>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</si>
  <si>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</si>
  <si>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総務係</t>
  </si>
  <si>
    <t>農林政策課</t>
  </si>
  <si>
    <t>危険物係</t>
  </si>
  <si>
    <t>警防課</t>
  </si>
  <si>
    <t>消防署</t>
  </si>
  <si>
    <t>たまみず幼稚園</t>
  </si>
  <si>
    <t>　</t>
  </si>
  <si>
    <t>　</t>
  </si>
  <si>
    <t>衆議院
議員</t>
  </si>
  <si>
    <t>参議院
議員</t>
  </si>
  <si>
    <t>農業
委員会</t>
  </si>
  <si>
    <t>普通会計職員</t>
  </si>
  <si>
    <t>住民1,000人
あたり</t>
  </si>
  <si>
    <t>資料：選挙管理委員会事務局</t>
  </si>
  <si>
    <t>目次</t>
  </si>
  <si>
    <t/>
  </si>
  <si>
    <t>１</t>
  </si>
  <si>
    <t>３</t>
  </si>
  <si>
    <t>０</t>
  </si>
  <si>
    <t>選挙の状況</t>
  </si>
  <si>
    <t>職員数</t>
  </si>
  <si>
    <t>行政機構図</t>
  </si>
  <si>
    <t>２</t>
  </si>
  <si>
    <t>１</t>
  </si>
  <si>
    <t>０</t>
  </si>
  <si>
    <t>選挙・行政</t>
  </si>
  <si>
    <t>戻る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</si>
</sst>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\&quot;#\!\,##0;[Red]&quot;\&quot;&quot;\&quot;\!\-#\!\,##0"/>
    <numFmt numFmtId="179" formatCode="&quot;\&quot;#\!\,##0\!.00;[Red]&quot;\&quot;&quot;\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0.0;[Red]0.0"/>
    <numFmt numFmtId="211" formatCode="[DBNum3]0"/>
    <numFmt numFmtId="212" formatCode="[DBNum3]#,##0"/>
  </numFmts>
  <fonts count="2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10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09">
    <xf numFmtId="0" fontId="0" fillId="0" borderId="0" xfId="0" applyAlignment="1">
      <alignment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0" fontId="3" fillId="0" borderId="2" xfId="15" applyNumberFormat="1" applyFont="1" applyFill="1" applyBorder="1" applyAlignment="1" applyProtection="1">
      <alignment horizontal="center" vertical="center"/>
      <protection locked="0"/>
    </xf>
    <xf numFmtId="0" fontId="3" fillId="0" borderId="3" xfId="22" applyFont="1" applyFill="1" applyBorder="1" applyAlignment="1" applyProtection="1">
      <alignment horizontal="center" vertical="center"/>
      <protection locked="0"/>
    </xf>
    <xf numFmtId="0" fontId="3" fillId="0" borderId="4" xfId="22" applyFont="1" applyFill="1" applyBorder="1" applyAlignment="1" applyProtection="1">
      <alignment horizontal="center" vertical="center"/>
      <protection locked="0"/>
    </xf>
    <xf numFmtId="0" fontId="3" fillId="0" borderId="5" xfId="22" applyFont="1" applyFill="1" applyBorder="1" applyAlignment="1" applyProtection="1">
      <alignment horizontal="center" vertical="center"/>
      <protection locked="0"/>
    </xf>
    <xf numFmtId="38" fontId="3" fillId="0" borderId="5" xfId="17" applyFont="1" applyFill="1" applyBorder="1" applyAlignment="1" applyProtection="1">
      <alignment horizontal="center" vertical="center"/>
      <protection locked="0"/>
    </xf>
    <xf numFmtId="0" fontId="3" fillId="0" borderId="1" xfId="15" applyNumberFormat="1" applyFont="1" applyFill="1" applyBorder="1" applyAlignment="1" applyProtection="1">
      <alignment horizontal="center" vertical="center"/>
      <protection locked="0"/>
    </xf>
    <xf numFmtId="0" fontId="3" fillId="0" borderId="6" xfId="22" applyFont="1" applyFill="1" applyBorder="1" applyAlignment="1" applyProtection="1">
      <alignment horizontal="center" vertical="center"/>
      <protection locked="0"/>
    </xf>
    <xf numFmtId="0" fontId="3" fillId="0" borderId="0" xfId="22" applyFont="1" applyFill="1" applyBorder="1" applyAlignment="1" applyProtection="1">
      <alignment horizontal="center" vertical="center" wrapText="1"/>
      <protection locked="0"/>
    </xf>
    <xf numFmtId="0" fontId="3" fillId="0" borderId="6" xfId="22" applyFont="1" applyFill="1" applyBorder="1" applyAlignment="1" applyProtection="1">
      <alignment horizontal="center" vertical="center" wrapText="1"/>
      <protection locked="0"/>
    </xf>
    <xf numFmtId="0" fontId="3" fillId="0" borderId="7" xfId="22" applyFont="1" applyFill="1" applyBorder="1" applyAlignment="1" applyProtection="1">
      <alignment horizontal="center" vertical="center"/>
      <protection locked="0"/>
    </xf>
    <xf numFmtId="0" fontId="8" fillId="2" borderId="0" xfId="25" applyFont="1" applyFill="1" applyBorder="1" applyAlignment="1">
      <alignment horizontal="center" vertical="center" shrinkToFit="1"/>
      <protection/>
    </xf>
    <xf numFmtId="0" fontId="6" fillId="2" borderId="0" xfId="25" applyFont="1" applyFill="1" applyBorder="1" applyAlignment="1">
      <alignment vertical="center" shrinkToFit="1"/>
      <protection/>
    </xf>
    <xf numFmtId="0" fontId="6" fillId="2" borderId="0" xfId="25" applyFont="1" applyFill="1" applyBorder="1" applyAlignment="1">
      <alignment horizontal="right" vertical="center" shrinkToFit="1"/>
      <protection/>
    </xf>
    <xf numFmtId="0" fontId="6" fillId="2" borderId="8" xfId="25" applyFont="1" applyFill="1" applyBorder="1" applyAlignment="1">
      <alignment vertical="center" shrinkToFit="1"/>
      <protection/>
    </xf>
    <xf numFmtId="0" fontId="6" fillId="2" borderId="0" xfId="25" applyFont="1" applyFill="1" applyBorder="1" applyAlignment="1">
      <alignment horizontal="distributed" vertical="center" shrinkToFit="1"/>
      <protection/>
    </xf>
    <xf numFmtId="0" fontId="9" fillId="2" borderId="0" xfId="25" applyFont="1" applyFill="1" applyBorder="1" applyAlignment="1">
      <alignment vertical="center" shrinkToFit="1"/>
      <protection/>
    </xf>
    <xf numFmtId="0" fontId="6" fillId="2" borderId="0" xfId="25" applyFont="1" applyFill="1" applyBorder="1" applyAlignment="1">
      <alignment horizontal="center" vertical="center" shrinkToFit="1"/>
      <protection/>
    </xf>
    <xf numFmtId="0" fontId="6" fillId="2" borderId="9" xfId="23" applyFont="1" applyFill="1" applyBorder="1" applyAlignment="1">
      <alignment horizontal="right" vertical="center" shrinkToFit="1"/>
      <protection/>
    </xf>
    <xf numFmtId="0" fontId="6" fillId="2" borderId="10" xfId="25" applyFont="1" applyFill="1" applyBorder="1" applyAlignment="1">
      <alignment horizontal="right" vertical="center"/>
      <protection/>
    </xf>
    <xf numFmtId="0" fontId="6" fillId="2" borderId="4" xfId="24" applyFont="1" applyFill="1" applyBorder="1" applyAlignment="1">
      <alignment horizontal="right" vertical="center" shrinkToFit="1"/>
      <protection/>
    </xf>
    <xf numFmtId="0" fontId="6" fillId="2" borderId="4" xfId="25" applyFont="1" applyFill="1" applyBorder="1" applyAlignment="1">
      <alignment horizontal="right" vertical="center"/>
      <protection/>
    </xf>
    <xf numFmtId="0" fontId="8" fillId="2" borderId="11" xfId="25" applyFont="1" applyFill="1" applyBorder="1" applyAlignment="1">
      <alignment horizontal="center" vertical="center" shrinkToFit="1"/>
      <protection/>
    </xf>
    <xf numFmtId="0" fontId="6" fillId="2" borderId="12" xfId="25" applyFont="1" applyFill="1" applyBorder="1" applyAlignment="1">
      <alignment vertical="center" shrinkToFit="1"/>
      <protection/>
    </xf>
    <xf numFmtId="0" fontId="8" fillId="2" borderId="13" xfId="25" applyFont="1" applyFill="1" applyBorder="1" applyAlignment="1">
      <alignment horizontal="center" vertical="center" shrinkToFit="1"/>
      <protection/>
    </xf>
    <xf numFmtId="0" fontId="9" fillId="2" borderId="0" xfId="23" applyFont="1" applyFill="1" applyBorder="1" applyAlignment="1">
      <alignment vertical="center" shrinkToFit="1"/>
      <protection/>
    </xf>
    <xf numFmtId="0" fontId="6" fillId="2" borderId="0" xfId="23" applyFont="1" applyFill="1" applyBorder="1" applyAlignment="1">
      <alignment horizontal="center" vertical="center" shrinkToFit="1"/>
      <protection/>
    </xf>
    <xf numFmtId="0" fontId="6" fillId="2" borderId="14" xfId="25" applyFont="1" applyFill="1" applyBorder="1" applyAlignment="1">
      <alignment vertical="center" shrinkToFit="1"/>
      <protection/>
    </xf>
    <xf numFmtId="0" fontId="6" fillId="2" borderId="0" xfId="24" applyFont="1" applyFill="1" applyBorder="1" applyAlignment="1">
      <alignment horizontal="right" vertical="center" shrinkToFit="1"/>
      <protection/>
    </xf>
    <xf numFmtId="0" fontId="6" fillId="2" borderId="15" xfId="23" applyFont="1" applyFill="1" applyBorder="1" applyAlignment="1">
      <alignment horizontal="right" vertical="center" shrinkToFit="1"/>
      <protection/>
    </xf>
    <xf numFmtId="0" fontId="6" fillId="2" borderId="0" xfId="25" applyFont="1" applyFill="1" applyAlignment="1">
      <alignment horizontal="right" vertical="center"/>
      <protection/>
    </xf>
    <xf numFmtId="0" fontId="6" fillId="2" borderId="13" xfId="25" applyFont="1" applyFill="1" applyBorder="1" applyAlignment="1">
      <alignment vertical="center" shrinkToFit="1"/>
      <protection/>
    </xf>
    <xf numFmtId="0" fontId="6" fillId="2" borderId="9" xfId="24" applyFont="1" applyFill="1" applyBorder="1" applyAlignment="1">
      <alignment horizontal="right" vertical="center" shrinkToFit="1"/>
      <protection/>
    </xf>
    <xf numFmtId="0" fontId="6" fillId="2" borderId="0" xfId="23" applyFont="1" applyFill="1" applyBorder="1" applyAlignment="1">
      <alignment horizontal="right" vertical="center" shrinkToFit="1"/>
      <protection/>
    </xf>
    <xf numFmtId="0" fontId="6" fillId="2" borderId="15" xfId="24" applyFont="1" applyFill="1" applyBorder="1" applyAlignment="1">
      <alignment horizontal="right" vertical="center" shrinkToFit="1"/>
      <protection/>
    </xf>
    <xf numFmtId="0" fontId="6" fillId="2" borderId="9" xfId="25" applyFont="1" applyFill="1" applyBorder="1" applyAlignment="1">
      <alignment horizontal="right" vertical="center" shrinkToFit="1"/>
      <protection/>
    </xf>
    <xf numFmtId="0" fontId="6" fillId="2" borderId="16" xfId="25" applyFont="1" applyFill="1" applyBorder="1" applyAlignment="1">
      <alignment horizontal="right" vertical="center" shrinkToFit="1"/>
      <protection/>
    </xf>
    <xf numFmtId="0" fontId="6" fillId="2" borderId="17" xfId="25" applyFont="1" applyFill="1" applyBorder="1" applyAlignment="1">
      <alignment horizontal="right" vertical="center" shrinkToFit="1"/>
      <protection/>
    </xf>
    <xf numFmtId="0" fontId="6" fillId="2" borderId="9" xfId="25" applyFont="1" applyFill="1" applyBorder="1" applyAlignment="1">
      <alignment horizontal="right" vertical="center"/>
      <protection/>
    </xf>
    <xf numFmtId="0" fontId="6" fillId="2" borderId="4" xfId="25" applyFont="1" applyFill="1" applyBorder="1" applyAlignment="1">
      <alignment horizontal="right" vertical="center" shrinkToFit="1"/>
      <protection/>
    </xf>
    <xf numFmtId="0" fontId="6" fillId="2" borderId="15" xfId="25" applyFont="1" applyFill="1" applyBorder="1" applyAlignment="1">
      <alignment horizontal="right" vertical="center" shrinkToFit="1"/>
      <protection/>
    </xf>
    <xf numFmtId="0" fontId="6" fillId="2" borderId="18" xfId="25" applyFont="1" applyFill="1" applyBorder="1" applyAlignment="1">
      <alignment vertical="center" shrinkToFit="1"/>
      <protection/>
    </xf>
    <xf numFmtId="0" fontId="6" fillId="2" borderId="7" xfId="25" applyFont="1" applyFill="1" applyBorder="1" applyAlignment="1">
      <alignment vertical="center" shrinkToFit="1"/>
      <protection/>
    </xf>
    <xf numFmtId="0" fontId="6" fillId="2" borderId="0" xfId="25" applyFont="1" applyFill="1" applyBorder="1" applyAlignment="1">
      <alignment horizontal="left" vertical="center" shrinkToFit="1"/>
      <protection/>
    </xf>
    <xf numFmtId="0" fontId="6" fillId="2" borderId="10" xfId="24" applyFont="1" applyFill="1" applyBorder="1" applyAlignment="1">
      <alignment horizontal="right" vertical="center" shrinkToFit="1"/>
      <protection/>
    </xf>
    <xf numFmtId="0" fontId="6" fillId="2" borderId="10" xfId="25" applyFont="1" applyFill="1" applyBorder="1" applyAlignment="1">
      <alignment horizontal="right" vertical="center" shrinkToFit="1"/>
      <protection/>
    </xf>
    <xf numFmtId="0" fontId="6" fillId="2" borderId="13" xfId="25" applyFont="1" applyFill="1" applyBorder="1" applyAlignment="1">
      <alignment horizontal="center" vertical="center" textRotation="255" shrinkToFit="1"/>
      <protection/>
    </xf>
    <xf numFmtId="0" fontId="6" fillId="2" borderId="0" xfId="25" applyFont="1" applyFill="1" applyBorder="1" applyAlignment="1">
      <alignment vertical="center" textRotation="255" shrinkToFit="1"/>
      <protection/>
    </xf>
    <xf numFmtId="0" fontId="6" fillId="2" borderId="19" xfId="25" applyFont="1" applyFill="1" applyBorder="1" applyAlignment="1">
      <alignment horizontal="right" vertical="center" shrinkToFit="1"/>
      <protection/>
    </xf>
    <xf numFmtId="0" fontId="6" fillId="2" borderId="0" xfId="24" applyFont="1" applyFill="1" applyBorder="1" applyAlignment="1">
      <alignment horizontal="center" vertical="center" shrinkToFit="1"/>
      <protection/>
    </xf>
    <xf numFmtId="0" fontId="6" fillId="2" borderId="20" xfId="25" applyFont="1" applyFill="1" applyBorder="1" applyAlignment="1">
      <alignment vertical="center" shrinkToFit="1"/>
      <protection/>
    </xf>
    <xf numFmtId="0" fontId="6" fillId="2" borderId="6" xfId="25" applyFont="1" applyFill="1" applyBorder="1" applyAlignment="1">
      <alignment vertical="center" shrinkToFit="1"/>
      <protection/>
    </xf>
    <xf numFmtId="0" fontId="6" fillId="2" borderId="21" xfId="25" applyFont="1" applyFill="1" applyBorder="1" applyAlignment="1">
      <alignment horizontal="center" vertical="center" shrinkToFit="1"/>
      <protection/>
    </xf>
    <xf numFmtId="0" fontId="10" fillId="2" borderId="0" xfId="25" applyFont="1" applyFill="1" applyBorder="1" applyAlignment="1">
      <alignment vertical="center" shrinkToFit="1"/>
      <protection/>
    </xf>
    <xf numFmtId="0" fontId="6" fillId="2" borderId="19" xfId="25" applyFont="1" applyFill="1" applyBorder="1" applyAlignment="1">
      <alignment vertical="center" shrinkToFit="1"/>
      <protection/>
    </xf>
    <xf numFmtId="0" fontId="6" fillId="2" borderId="22" xfId="25" applyFont="1" applyFill="1" applyBorder="1" applyAlignment="1">
      <alignment vertical="center" shrinkToFit="1"/>
      <protection/>
    </xf>
    <xf numFmtId="0" fontId="6" fillId="2" borderId="23" xfId="25" applyFont="1" applyFill="1" applyBorder="1" applyAlignment="1">
      <alignment vertical="center" shrinkToFit="1"/>
      <protection/>
    </xf>
    <xf numFmtId="0" fontId="6" fillId="2" borderId="19" xfId="25" applyFont="1" applyFill="1" applyBorder="1" applyAlignment="1">
      <alignment horizontal="center" vertical="center" shrinkToFit="1"/>
      <protection/>
    </xf>
    <xf numFmtId="0" fontId="6" fillId="2" borderId="24" xfId="25" applyFont="1" applyFill="1" applyBorder="1" applyAlignment="1">
      <alignment vertical="center" shrinkToFit="1"/>
      <protection/>
    </xf>
    <xf numFmtId="0" fontId="6" fillId="2" borderId="25" xfId="25" applyFont="1" applyFill="1" applyBorder="1" applyAlignment="1">
      <alignment vertical="center" shrinkToFit="1"/>
      <protection/>
    </xf>
    <xf numFmtId="0" fontId="9" fillId="2" borderId="0" xfId="25" applyFont="1" applyFill="1" applyBorder="1" applyAlignment="1">
      <alignment horizontal="center" vertical="center" shrinkToFit="1"/>
      <protection/>
    </xf>
    <xf numFmtId="0" fontId="6" fillId="2" borderId="26" xfId="25" applyFont="1" applyFill="1" applyBorder="1" applyAlignment="1">
      <alignment vertical="center"/>
      <protection/>
    </xf>
    <xf numFmtId="0" fontId="6" fillId="2" borderId="27" xfId="25" applyFont="1" applyFill="1" applyBorder="1" applyAlignment="1">
      <alignment vertical="center"/>
      <protection/>
    </xf>
    <xf numFmtId="0" fontId="6" fillId="2" borderId="27" xfId="25" applyFont="1" applyFill="1" applyBorder="1" applyAlignment="1">
      <alignment vertical="center" shrinkToFit="1"/>
      <protection/>
    </xf>
    <xf numFmtId="0" fontId="9" fillId="2" borderId="27" xfId="25" applyFont="1" applyFill="1" applyBorder="1" applyAlignment="1">
      <alignment vertical="center" shrinkToFit="1"/>
      <protection/>
    </xf>
    <xf numFmtId="0" fontId="6" fillId="2" borderId="28" xfId="25" applyFont="1" applyFill="1" applyBorder="1" applyAlignment="1">
      <alignment vertical="center"/>
      <protection/>
    </xf>
    <xf numFmtId="0" fontId="6" fillId="2" borderId="29" xfId="25" applyFont="1" applyFill="1" applyBorder="1" applyAlignment="1">
      <alignment vertical="center"/>
      <protection/>
    </xf>
    <xf numFmtId="0" fontId="6" fillId="2" borderId="0" xfId="25" applyFont="1" applyFill="1" applyBorder="1" applyAlignment="1">
      <alignment vertical="center"/>
      <protection/>
    </xf>
    <xf numFmtId="0" fontId="6" fillId="2" borderId="30" xfId="25" applyFont="1" applyFill="1" applyBorder="1" applyAlignment="1">
      <alignment vertical="center"/>
      <protection/>
    </xf>
    <xf numFmtId="0" fontId="6" fillId="2" borderId="8" xfId="25" applyFont="1" applyFill="1" applyBorder="1" applyAlignment="1">
      <alignment horizontal="right" vertical="center" shrinkToFit="1"/>
      <protection/>
    </xf>
    <xf numFmtId="0" fontId="6" fillId="2" borderId="31" xfId="25" applyFont="1" applyFill="1" applyBorder="1" applyAlignment="1">
      <alignment horizontal="right" vertical="center" shrinkToFit="1"/>
      <protection/>
    </xf>
    <xf numFmtId="0" fontId="6" fillId="0" borderId="32" xfId="25" applyFont="1" applyFill="1" applyBorder="1" applyAlignment="1">
      <alignment vertical="center"/>
      <protection/>
    </xf>
    <xf numFmtId="0" fontId="6" fillId="0" borderId="8" xfId="25" applyFont="1" applyFill="1" applyBorder="1" applyAlignment="1">
      <alignment vertical="center"/>
      <protection/>
    </xf>
    <xf numFmtId="0" fontId="6" fillId="0" borderId="8" xfId="25" applyFont="1" applyFill="1" applyBorder="1" applyAlignment="1">
      <alignment horizontal="center" vertical="center"/>
      <protection/>
    </xf>
    <xf numFmtId="0" fontId="6" fillId="2" borderId="8" xfId="25" applyFont="1" applyFill="1" applyBorder="1" applyAlignment="1">
      <alignment horizontal="left" vertical="center" shrinkToFit="1"/>
      <protection/>
    </xf>
    <xf numFmtId="0" fontId="6" fillId="2" borderId="22" xfId="25" applyFont="1" applyFill="1" applyBorder="1" applyAlignment="1">
      <alignment vertical="center"/>
      <protection/>
    </xf>
    <xf numFmtId="0" fontId="6" fillId="0" borderId="29" xfId="25" applyFont="1" applyFill="1" applyBorder="1" applyAlignment="1">
      <alignment horizontal="center" vertical="center" shrinkToFit="1"/>
      <protection/>
    </xf>
    <xf numFmtId="0" fontId="6" fillId="0" borderId="0" xfId="25" applyFont="1" applyFill="1" applyBorder="1" applyAlignment="1">
      <alignment horizontal="center" vertical="center" shrinkToFit="1"/>
      <protection/>
    </xf>
    <xf numFmtId="0" fontId="6" fillId="0" borderId="0" xfId="25" applyFont="1" applyFill="1" applyBorder="1" applyAlignment="1">
      <alignment vertical="center"/>
      <protection/>
    </xf>
    <xf numFmtId="0" fontId="6" fillId="0" borderId="0" xfId="25" applyFont="1" applyFill="1" applyBorder="1" applyAlignment="1">
      <alignment vertical="center" shrinkToFit="1"/>
      <protection/>
    </xf>
    <xf numFmtId="0" fontId="6" fillId="2" borderId="30" xfId="25" applyFont="1" applyFill="1" applyBorder="1" applyAlignment="1">
      <alignment horizontal="center" vertical="center" shrinkToFit="1"/>
      <protection/>
    </xf>
    <xf numFmtId="0" fontId="6" fillId="0" borderId="33" xfId="25" applyFont="1" applyFill="1" applyBorder="1" applyAlignment="1">
      <alignment vertical="center"/>
      <protection/>
    </xf>
    <xf numFmtId="0" fontId="6" fillId="0" borderId="10" xfId="25" applyFont="1" applyFill="1" applyBorder="1" applyAlignment="1">
      <alignment vertical="center"/>
      <protection/>
    </xf>
    <xf numFmtId="0" fontId="6" fillId="2" borderId="10" xfId="25" applyFont="1" applyFill="1" applyBorder="1" applyAlignment="1">
      <alignment vertical="center" shrinkToFit="1"/>
      <protection/>
    </xf>
    <xf numFmtId="0" fontId="6" fillId="2" borderId="34" xfId="25" applyFont="1" applyFill="1" applyBorder="1" applyAlignment="1">
      <alignment vertical="center"/>
      <protection/>
    </xf>
    <xf numFmtId="0" fontId="6" fillId="0" borderId="29" xfId="25" applyFont="1" applyFill="1" applyBorder="1" applyAlignment="1">
      <alignment vertical="center"/>
      <protection/>
    </xf>
    <xf numFmtId="0" fontId="6" fillId="2" borderId="35" xfId="25" applyFont="1" applyFill="1" applyBorder="1" applyAlignment="1">
      <alignment horizontal="right" vertical="center" shrinkToFit="1"/>
      <protection/>
    </xf>
    <xf numFmtId="0" fontId="6" fillId="0" borderId="29" xfId="25" applyFont="1" applyFill="1" applyBorder="1" applyAlignment="1">
      <alignment vertical="center" shrinkToFit="1"/>
      <protection/>
    </xf>
    <xf numFmtId="0" fontId="6" fillId="2" borderId="30" xfId="25" applyFont="1" applyFill="1" applyBorder="1" applyAlignment="1">
      <alignment vertical="center" shrinkToFit="1"/>
      <protection/>
    </xf>
    <xf numFmtId="0" fontId="6" fillId="2" borderId="32" xfId="25" applyFont="1" applyFill="1" applyBorder="1" applyAlignment="1">
      <alignment vertical="center"/>
      <protection/>
    </xf>
    <xf numFmtId="0" fontId="6" fillId="2" borderId="8" xfId="25" applyFont="1" applyFill="1" applyBorder="1" applyAlignment="1">
      <alignment vertical="center"/>
      <protection/>
    </xf>
    <xf numFmtId="0" fontId="6" fillId="2" borderId="8" xfId="25" applyFont="1" applyFill="1" applyBorder="1" applyAlignment="1">
      <alignment horizontal="left" vertical="center"/>
      <protection/>
    </xf>
    <xf numFmtId="0" fontId="6" fillId="2" borderId="25" xfId="25" applyFont="1" applyFill="1" applyBorder="1" applyAlignment="1">
      <alignment horizontal="left" vertical="center"/>
      <protection/>
    </xf>
    <xf numFmtId="0" fontId="6" fillId="2" borderId="19" xfId="25" applyFont="1" applyFill="1" applyBorder="1" applyAlignment="1">
      <alignment horizontal="center" vertical="center"/>
      <protection/>
    </xf>
    <xf numFmtId="0" fontId="0" fillId="2" borderId="0" xfId="25" applyFont="1" applyFill="1" applyBorder="1" applyAlignment="1">
      <alignment horizontal="left" vertical="center" shrinkToFit="1"/>
      <protection/>
    </xf>
    <xf numFmtId="0" fontId="0" fillId="2" borderId="0" xfId="25" applyFont="1" applyFill="1" applyBorder="1" applyAlignment="1">
      <alignment vertical="center" shrinkToFit="1"/>
      <protection/>
    </xf>
    <xf numFmtId="0" fontId="0" fillId="2" borderId="0" xfId="25" applyFont="1" applyFill="1" applyBorder="1" applyAlignment="1">
      <alignment horizontal="right" vertical="center" shrinkToFit="1"/>
      <protection/>
    </xf>
    <xf numFmtId="0" fontId="0" fillId="2" borderId="0" xfId="25" applyFont="1" applyFill="1" applyBorder="1" applyAlignment="1">
      <alignment horizontal="center" vertical="center" shrinkToFit="1"/>
      <protection/>
    </xf>
    <xf numFmtId="0" fontId="0" fillId="2" borderId="0" xfId="25" applyFont="1" applyFill="1" applyAlignment="1" quotePrefix="1">
      <alignment vertical="center"/>
      <protection/>
    </xf>
    <xf numFmtId="0" fontId="0" fillId="2" borderId="36" xfId="23" applyFont="1" applyFill="1" applyBorder="1" applyAlignment="1">
      <alignment vertical="center" shrinkToFit="1"/>
      <protection/>
    </xf>
    <xf numFmtId="0" fontId="0" fillId="2" borderId="20" xfId="23" applyFont="1" applyFill="1" applyBorder="1" applyAlignment="1">
      <alignment horizontal="left" vertical="center" shrinkToFit="1"/>
      <protection/>
    </xf>
    <xf numFmtId="0" fontId="0" fillId="2" borderId="37" xfId="25" applyFont="1" applyFill="1" applyBorder="1" applyAlignment="1">
      <alignment vertical="center"/>
      <protection/>
    </xf>
    <xf numFmtId="0" fontId="0" fillId="2" borderId="38" xfId="24" applyFont="1" applyFill="1" applyBorder="1" applyAlignment="1">
      <alignment horizontal="left" vertical="center" shrinkToFit="1"/>
      <protection/>
    </xf>
    <xf numFmtId="0" fontId="0" fillId="2" borderId="38" xfId="25" applyFont="1" applyFill="1" applyBorder="1" applyAlignment="1">
      <alignment vertical="center"/>
      <protection/>
    </xf>
    <xf numFmtId="0" fontId="0" fillId="2" borderId="0" xfId="24" applyFont="1" applyFill="1" applyBorder="1" applyAlignment="1">
      <alignment horizontal="right" vertical="center" shrinkToFit="1"/>
      <protection/>
    </xf>
    <xf numFmtId="0" fontId="0" fillId="2" borderId="39" xfId="23" applyFont="1" applyFill="1" applyBorder="1" applyAlignment="1">
      <alignment horizontal="left" vertical="center" shrinkToFit="1"/>
      <protection/>
    </xf>
    <xf numFmtId="0" fontId="0" fillId="2" borderId="40" xfId="23" applyFont="1" applyFill="1" applyBorder="1" applyAlignment="1">
      <alignment horizontal="left" vertical="center" shrinkToFit="1"/>
      <protection/>
    </xf>
    <xf numFmtId="0" fontId="0" fillId="2" borderId="36" xfId="24" applyFont="1" applyFill="1" applyBorder="1" applyAlignment="1">
      <alignment vertical="center" shrinkToFit="1"/>
      <protection/>
    </xf>
    <xf numFmtId="0" fontId="0" fillId="2" borderId="20" xfId="24" applyFont="1" applyFill="1" applyBorder="1" applyAlignment="1">
      <alignment horizontal="left" vertical="center" shrinkToFit="1"/>
      <protection/>
    </xf>
    <xf numFmtId="0" fontId="0" fillId="2" borderId="37" xfId="24" applyFont="1" applyFill="1" applyBorder="1" applyAlignment="1">
      <alignment horizontal="left" vertical="center" shrinkToFit="1"/>
      <protection/>
    </xf>
    <xf numFmtId="0" fontId="0" fillId="2" borderId="38" xfId="24" applyFont="1" applyFill="1" applyBorder="1" applyAlignment="1">
      <alignment vertical="center" shrinkToFit="1"/>
      <protection/>
    </xf>
    <xf numFmtId="0" fontId="0" fillId="2" borderId="10" xfId="24" applyFont="1" applyFill="1" applyBorder="1" applyAlignment="1">
      <alignment horizontal="left" vertical="center" shrinkToFit="1"/>
      <protection/>
    </xf>
    <xf numFmtId="0" fontId="0" fillId="2" borderId="0" xfId="24" applyFont="1" applyFill="1" applyBorder="1" applyAlignment="1">
      <alignment horizontal="left" vertical="center" shrinkToFit="1"/>
      <protection/>
    </xf>
    <xf numFmtId="0" fontId="0" fillId="2" borderId="36" xfId="24" applyFont="1" applyFill="1" applyBorder="1" applyAlignment="1">
      <alignment horizontal="left" vertical="center" shrinkToFit="1"/>
      <protection/>
    </xf>
    <xf numFmtId="0" fontId="0" fillId="2" borderId="39" xfId="24" applyFont="1" applyFill="1" applyBorder="1" applyAlignment="1">
      <alignment vertical="center" shrinkToFit="1"/>
      <protection/>
    </xf>
    <xf numFmtId="0" fontId="0" fillId="2" borderId="40" xfId="24" applyFont="1" applyFill="1" applyBorder="1" applyAlignment="1">
      <alignment horizontal="left" vertical="center" shrinkToFit="1"/>
      <protection/>
    </xf>
    <xf numFmtId="0" fontId="0" fillId="2" borderId="0" xfId="24" applyFont="1" applyFill="1" applyBorder="1" applyAlignment="1">
      <alignment vertical="center" shrinkToFit="1"/>
      <protection/>
    </xf>
    <xf numFmtId="0" fontId="0" fillId="2" borderId="36" xfId="25" applyFont="1" applyFill="1" applyBorder="1" applyAlignment="1">
      <alignment horizontal="left" vertical="center" shrinkToFit="1"/>
      <protection/>
    </xf>
    <xf numFmtId="0" fontId="0" fillId="2" borderId="20" xfId="25" applyFont="1" applyFill="1" applyBorder="1" applyAlignment="1">
      <alignment vertical="center" shrinkToFit="1"/>
      <protection/>
    </xf>
    <xf numFmtId="0" fontId="0" fillId="2" borderId="41" xfId="25" applyFont="1" applyFill="1" applyBorder="1" applyAlignment="1">
      <alignment horizontal="left" vertical="center" shrinkToFit="1"/>
      <protection/>
    </xf>
    <xf numFmtId="0" fontId="0" fillId="2" borderId="10" xfId="25" applyFont="1" applyFill="1" applyBorder="1" applyAlignment="1">
      <alignment vertical="center"/>
      <protection/>
    </xf>
    <xf numFmtId="0" fontId="0" fillId="2" borderId="42" xfId="25" applyFont="1" applyFill="1" applyBorder="1" applyAlignment="1">
      <alignment horizontal="left" vertical="center" shrinkToFit="1"/>
      <protection/>
    </xf>
    <xf numFmtId="0" fontId="0" fillId="2" borderId="36" xfId="25" applyFont="1" applyFill="1" applyBorder="1" applyAlignment="1">
      <alignment vertical="center"/>
      <protection/>
    </xf>
    <xf numFmtId="0" fontId="0" fillId="2" borderId="20" xfId="25" applyFont="1" applyFill="1" applyBorder="1" applyAlignment="1">
      <alignment vertical="center"/>
      <protection/>
    </xf>
    <xf numFmtId="0" fontId="0" fillId="2" borderId="37" xfId="25" applyFont="1" applyFill="1" applyBorder="1" applyAlignment="1">
      <alignment horizontal="left" vertical="center" shrinkToFit="1"/>
      <protection/>
    </xf>
    <xf numFmtId="0" fontId="0" fillId="2" borderId="38" xfId="25" applyFont="1" applyFill="1" applyBorder="1" applyAlignment="1">
      <alignment vertical="center" shrinkToFit="1"/>
      <protection/>
    </xf>
    <xf numFmtId="0" fontId="0" fillId="2" borderId="20" xfId="25" applyFont="1" applyFill="1" applyBorder="1" applyAlignment="1">
      <alignment horizontal="left" vertical="center" wrapText="1" shrinkToFit="1"/>
      <protection/>
    </xf>
    <xf numFmtId="0" fontId="0" fillId="2" borderId="37" xfId="25" applyFont="1" applyFill="1" applyBorder="1" applyAlignment="1">
      <alignment vertical="center" shrinkToFit="1"/>
      <protection/>
    </xf>
    <xf numFmtId="0" fontId="0" fillId="2" borderId="43" xfId="25" applyFont="1" applyFill="1" applyBorder="1" applyAlignment="1">
      <alignment horizontal="left" vertical="center" wrapText="1" shrinkToFit="1"/>
      <protection/>
    </xf>
    <xf numFmtId="0" fontId="0" fillId="2" borderId="39" xfId="25" applyFont="1" applyFill="1" applyBorder="1" applyAlignment="1">
      <alignment horizontal="left" vertical="center" shrinkToFit="1"/>
      <protection/>
    </xf>
    <xf numFmtId="0" fontId="0" fillId="2" borderId="40" xfId="25" applyFont="1" applyFill="1" applyBorder="1" applyAlignment="1">
      <alignment horizontal="left" vertical="center" shrinkToFit="1"/>
      <protection/>
    </xf>
    <xf numFmtId="0" fontId="0" fillId="2" borderId="10" xfId="25" applyFont="1" applyFill="1" applyBorder="1" applyAlignment="1">
      <alignment horizontal="left" vertical="center" shrinkToFit="1"/>
      <protection/>
    </xf>
    <xf numFmtId="0" fontId="0" fillId="2" borderId="38" xfId="25" applyFont="1" applyFill="1" applyBorder="1" applyAlignment="1">
      <alignment horizontal="left" vertical="center" shrinkToFit="1"/>
      <protection/>
    </xf>
    <xf numFmtId="0" fontId="0" fillId="2" borderId="36" xfId="25" applyFont="1" applyFill="1" applyBorder="1" applyAlignment="1">
      <alignment vertical="center" shrinkToFit="1"/>
      <protection/>
    </xf>
    <xf numFmtId="0" fontId="0" fillId="2" borderId="20" xfId="25" applyFont="1" applyFill="1" applyBorder="1" applyAlignment="1">
      <alignment horizontal="left" vertical="center" shrinkToFit="1"/>
      <protection/>
    </xf>
    <xf numFmtId="0" fontId="0" fillId="2" borderId="0" xfId="25" applyFont="1" applyFill="1" applyBorder="1" applyAlignment="1">
      <alignment vertical="center"/>
      <protection/>
    </xf>
    <xf numFmtId="0" fontId="0" fillId="2" borderId="20" xfId="25" applyFont="1" applyFill="1" applyBorder="1" applyAlignment="1">
      <alignment horizontal="left" vertical="center"/>
      <protection/>
    </xf>
    <xf numFmtId="0" fontId="0" fillId="2" borderId="19" xfId="25" applyFont="1" applyFill="1" applyBorder="1" applyAlignment="1">
      <alignment horizontal="left" vertical="center" shrinkToFit="1"/>
      <protection/>
    </xf>
    <xf numFmtId="0" fontId="0" fillId="2" borderId="43" xfId="25" applyFont="1" applyFill="1" applyBorder="1" applyAlignment="1">
      <alignment horizontal="left" vertical="center"/>
      <protection/>
    </xf>
    <xf numFmtId="0" fontId="0" fillId="2" borderId="36" xfId="24" applyFont="1" applyFill="1" applyBorder="1" applyAlignment="1">
      <alignment vertical="center" wrapText="1" shrinkToFit="1"/>
      <protection/>
    </xf>
    <xf numFmtId="0" fontId="0" fillId="2" borderId="20" xfId="24" applyFont="1" applyFill="1" applyBorder="1" applyAlignment="1">
      <alignment horizontal="left" vertical="center" wrapText="1" shrinkToFit="1"/>
      <protection/>
    </xf>
    <xf numFmtId="0" fontId="0" fillId="2" borderId="43" xfId="25" applyFont="1" applyFill="1" applyBorder="1" applyAlignment="1">
      <alignment horizontal="left" vertical="center" shrinkToFit="1"/>
      <protection/>
    </xf>
    <xf numFmtId="0" fontId="6" fillId="2" borderId="20" xfId="25" applyFont="1" applyFill="1" applyBorder="1" applyAlignment="1">
      <alignment horizontal="right" vertical="center" shrinkToFit="1"/>
      <protection/>
    </xf>
    <xf numFmtId="0" fontId="0" fillId="2" borderId="38" xfId="25" applyFont="1" applyFill="1" applyBorder="1" applyAlignment="1">
      <alignment horizontal="left" vertical="center"/>
      <protection/>
    </xf>
    <xf numFmtId="0" fontId="0" fillId="0" borderId="0" xfId="25" applyFont="1" applyAlignment="1">
      <alignment vertical="center"/>
      <protection/>
    </xf>
    <xf numFmtId="0" fontId="0" fillId="2" borderId="0" xfId="25" applyFont="1" applyFill="1" applyAlignment="1">
      <alignment vertical="center"/>
      <protection/>
    </xf>
    <xf numFmtId="0" fontId="0" fillId="2" borderId="39" xfId="25" applyFont="1" applyFill="1" applyBorder="1" applyAlignment="1">
      <alignment vertical="center" shrinkToFit="1"/>
      <protection/>
    </xf>
    <xf numFmtId="0" fontId="0" fillId="2" borderId="10" xfId="25" applyFont="1" applyFill="1" applyBorder="1" applyAlignment="1">
      <alignment vertical="center" shrinkToFit="1"/>
      <protection/>
    </xf>
    <xf numFmtId="0" fontId="0" fillId="2" borderId="38" xfId="25" applyFont="1" applyFill="1" applyBorder="1" applyAlignment="1">
      <alignment vertical="center" wrapText="1" shrinkToFit="1"/>
      <protection/>
    </xf>
    <xf numFmtId="0" fontId="0" fillId="0" borderId="39" xfId="25" applyFont="1" applyFill="1" applyBorder="1" applyAlignment="1">
      <alignment horizontal="left" vertical="center" shrinkToFit="1"/>
      <protection/>
    </xf>
    <xf numFmtId="0" fontId="0" fillId="0" borderId="36" xfId="25" applyFont="1" applyFill="1" applyBorder="1" applyAlignment="1">
      <alignment vertical="center" shrinkToFit="1"/>
      <protection/>
    </xf>
    <xf numFmtId="0" fontId="0" fillId="0" borderId="36" xfId="25" applyFont="1" applyFill="1" applyBorder="1" applyAlignment="1">
      <alignment vertical="center"/>
      <protection/>
    </xf>
    <xf numFmtId="0" fontId="0" fillId="2" borderId="0" xfId="25" applyFont="1" applyFill="1" applyBorder="1" applyAlignment="1">
      <alignment horizontal="left" vertical="center"/>
      <protection/>
    </xf>
    <xf numFmtId="0" fontId="0" fillId="2" borderId="44" xfId="25" applyFont="1" applyFill="1" applyBorder="1" applyAlignment="1">
      <alignment horizontal="left" vertical="center" shrinkToFit="1"/>
      <protection/>
    </xf>
    <xf numFmtId="0" fontId="0" fillId="2" borderId="8" xfId="25" applyFont="1" applyFill="1" applyBorder="1" applyAlignment="1">
      <alignment horizontal="right" vertical="center" shrinkToFit="1"/>
      <protection/>
    </xf>
    <xf numFmtId="0" fontId="0" fillId="0" borderId="36" xfId="25" applyFont="1" applyFill="1" applyBorder="1" applyAlignment="1">
      <alignment horizontal="left" vertical="center" shrinkToFit="1"/>
      <protection/>
    </xf>
    <xf numFmtId="0" fontId="0" fillId="0" borderId="45" xfId="25" applyFont="1" applyFill="1" applyBorder="1" applyAlignment="1">
      <alignment horizontal="left" vertical="center" shrinkToFit="1"/>
      <protection/>
    </xf>
    <xf numFmtId="0" fontId="0" fillId="2" borderId="46" xfId="25" applyFont="1" applyFill="1" applyBorder="1" applyAlignment="1">
      <alignment horizontal="left" vertical="center" shrinkToFit="1"/>
      <protection/>
    </xf>
    <xf numFmtId="0" fontId="0" fillId="2" borderId="40" xfId="25" applyFont="1" applyFill="1" applyBorder="1" applyAlignment="1">
      <alignment vertical="center" shrinkToFit="1"/>
      <protection/>
    </xf>
    <xf numFmtId="0" fontId="0" fillId="2" borderId="47" xfId="25" applyFont="1" applyFill="1" applyBorder="1" applyAlignment="1">
      <alignment horizontal="left" vertical="center" shrinkToFit="1"/>
      <protection/>
    </xf>
    <xf numFmtId="0" fontId="0" fillId="2" borderId="45" xfId="25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 vertical="center"/>
    </xf>
    <xf numFmtId="188" fontId="3" fillId="0" borderId="16" xfId="22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3" fillId="0" borderId="0" xfId="22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180" fontId="3" fillId="0" borderId="0" xfId="21" applyNumberFormat="1" applyFont="1" applyFill="1" applyAlignment="1">
      <alignment horizontal="right" vertical="center"/>
      <protection/>
    </xf>
    <xf numFmtId="0" fontId="3" fillId="0" borderId="48" xfId="21" applyFont="1" applyFill="1" applyBorder="1" applyAlignment="1">
      <alignment vertical="center"/>
      <protection/>
    </xf>
    <xf numFmtId="180" fontId="3" fillId="0" borderId="38" xfId="21" applyNumberFormat="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vertical="center"/>
      <protection/>
    </xf>
    <xf numFmtId="180" fontId="3" fillId="0" borderId="0" xfId="21" applyNumberFormat="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180" fontId="3" fillId="0" borderId="0" xfId="21" applyNumberFormat="1" applyFont="1" applyFill="1" applyAlignment="1">
      <alignment vertical="center"/>
      <protection/>
    </xf>
    <xf numFmtId="0" fontId="15" fillId="0" borderId="1" xfId="21" applyFont="1" applyFill="1" applyBorder="1" applyAlignment="1">
      <alignment vertical="center"/>
      <protection/>
    </xf>
    <xf numFmtId="180" fontId="15" fillId="0" borderId="38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180" fontId="14" fillId="0" borderId="0" xfId="21" applyNumberFormat="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3" fontId="11" fillId="0" borderId="0" xfId="0" applyNumberFormat="1" applyFont="1" applyFill="1" applyAlignment="1">
      <alignment vertical="center"/>
    </xf>
    <xf numFmtId="188" fontId="3" fillId="0" borderId="4" xfId="22" applyNumberFormat="1" applyFont="1" applyFill="1" applyBorder="1" applyAlignment="1" applyProtection="1">
      <alignment horizontal="center" vertical="center"/>
      <protection locked="0"/>
    </xf>
    <xf numFmtId="188" fontId="3" fillId="0" borderId="48" xfId="22" applyNumberFormat="1" applyFont="1" applyFill="1" applyBorder="1" applyAlignment="1" applyProtection="1">
      <alignment horizontal="center" vertical="center"/>
      <protection locked="0"/>
    </xf>
    <xf numFmtId="188" fontId="3" fillId="0" borderId="0" xfId="22" applyNumberFormat="1" applyFont="1" applyFill="1" applyBorder="1" applyAlignment="1">
      <alignment horizontal="center" vertical="center"/>
      <protection/>
    </xf>
    <xf numFmtId="188" fontId="3" fillId="0" borderId="4" xfId="22" applyNumberFormat="1" applyFont="1" applyFill="1" applyBorder="1" applyAlignment="1">
      <alignment horizontal="center" vertical="center"/>
      <protection/>
    </xf>
    <xf numFmtId="188" fontId="3" fillId="0" borderId="5" xfId="2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 shrinkToFit="1"/>
    </xf>
    <xf numFmtId="20" fontId="3" fillId="0" borderId="19" xfId="22" applyNumberFormat="1" applyFont="1" applyFill="1" applyBorder="1" applyAlignment="1" applyProtection="1">
      <alignment horizontal="right" vertical="center"/>
      <protection locked="0"/>
    </xf>
    <xf numFmtId="3" fontId="3" fillId="0" borderId="38" xfId="22" applyNumberFormat="1" applyFont="1" applyFill="1" applyBorder="1" applyAlignment="1" applyProtection="1">
      <alignment vertical="center"/>
      <protection locked="0"/>
    </xf>
    <xf numFmtId="3" fontId="3" fillId="0" borderId="10" xfId="22" applyNumberFormat="1" applyFont="1" applyFill="1" applyBorder="1" applyAlignment="1" applyProtection="1">
      <alignment vertical="center"/>
      <protection locked="0"/>
    </xf>
    <xf numFmtId="3" fontId="3" fillId="0" borderId="38" xfId="17" applyNumberFormat="1" applyFont="1" applyFill="1" applyBorder="1" applyAlignment="1">
      <alignment vertical="center"/>
    </xf>
    <xf numFmtId="3" fontId="3" fillId="0" borderId="10" xfId="17" applyNumberFormat="1" applyFont="1" applyFill="1" applyBorder="1" applyAlignment="1">
      <alignment vertical="center"/>
    </xf>
    <xf numFmtId="3" fontId="3" fillId="0" borderId="44" xfId="17" applyNumberFormat="1" applyFont="1" applyFill="1" applyBorder="1" applyAlignment="1">
      <alignment vertical="center"/>
    </xf>
    <xf numFmtId="3" fontId="3" fillId="0" borderId="8" xfId="17" applyNumberFormat="1" applyFont="1" applyFill="1" applyBorder="1" applyAlignment="1">
      <alignment vertical="center"/>
    </xf>
    <xf numFmtId="3" fontId="3" fillId="0" borderId="6" xfId="22" applyNumberFormat="1" applyFont="1" applyFill="1" applyBorder="1" applyAlignment="1" applyProtection="1">
      <alignment vertical="center"/>
      <protection locked="0"/>
    </xf>
    <xf numFmtId="3" fontId="3" fillId="0" borderId="19" xfId="22" applyNumberFormat="1" applyFont="1" applyFill="1" applyBorder="1" applyAlignment="1" applyProtection="1">
      <alignment vertical="center"/>
      <protection locked="0"/>
    </xf>
    <xf numFmtId="3" fontId="3" fillId="0" borderId="10" xfId="17" applyNumberFormat="1" applyFont="1" applyFill="1" applyBorder="1" applyAlignment="1" applyProtection="1">
      <alignment vertical="center"/>
      <protection/>
    </xf>
    <xf numFmtId="4" fontId="3" fillId="0" borderId="10" xfId="22" applyNumberFormat="1" applyFont="1" applyFill="1" applyBorder="1" applyAlignment="1">
      <alignment vertical="center"/>
      <protection/>
    </xf>
    <xf numFmtId="20" fontId="3" fillId="0" borderId="10" xfId="22" applyNumberFormat="1" applyFont="1" applyFill="1" applyBorder="1" applyAlignment="1" applyProtection="1">
      <alignment horizontal="right" vertical="center"/>
      <protection locked="0"/>
    </xf>
    <xf numFmtId="20" fontId="3" fillId="0" borderId="10" xfId="22" applyNumberFormat="1" applyFont="1" applyFill="1" applyBorder="1" applyAlignment="1">
      <alignment horizontal="right" vertical="center"/>
      <protection/>
    </xf>
    <xf numFmtId="4" fontId="3" fillId="0" borderId="8" xfId="22" applyNumberFormat="1" applyFont="1" applyFill="1" applyBorder="1" applyAlignment="1">
      <alignment vertical="center"/>
      <protection/>
    </xf>
    <xf numFmtId="20" fontId="3" fillId="0" borderId="8" xfId="22" applyNumberFormat="1" applyFont="1" applyFill="1" applyBorder="1" applyAlignment="1">
      <alignment horizontal="right" vertical="center"/>
      <protection/>
    </xf>
    <xf numFmtId="20" fontId="3" fillId="0" borderId="19" xfId="22" applyNumberFormat="1" applyFont="1" applyFill="1" applyBorder="1" applyAlignment="1">
      <alignment horizontal="right" vertical="center"/>
      <protection/>
    </xf>
    <xf numFmtId="3" fontId="3" fillId="0" borderId="19" xfId="17" applyNumberFormat="1" applyFont="1" applyFill="1" applyBorder="1" applyAlignment="1" applyProtection="1">
      <alignment vertical="center"/>
      <protection/>
    </xf>
    <xf numFmtId="4" fontId="3" fillId="0" borderId="19" xfId="15" applyNumberFormat="1" applyFont="1" applyFill="1" applyBorder="1" applyAlignment="1" applyProtection="1">
      <alignment vertical="center"/>
      <protection/>
    </xf>
    <xf numFmtId="4" fontId="3" fillId="0" borderId="10" xfId="15" applyNumberFormat="1" applyFont="1" applyFill="1" applyBorder="1" applyAlignment="1" applyProtection="1">
      <alignment vertical="center"/>
      <protection/>
    </xf>
    <xf numFmtId="3" fontId="3" fillId="0" borderId="44" xfId="22" applyNumberFormat="1" applyFont="1" applyFill="1" applyBorder="1" applyAlignment="1" applyProtection="1">
      <alignment vertical="center"/>
      <protection locked="0"/>
    </xf>
    <xf numFmtId="3" fontId="3" fillId="0" borderId="8" xfId="22" applyNumberFormat="1" applyFont="1" applyFill="1" applyBorder="1" applyAlignment="1" applyProtection="1">
      <alignment vertical="center"/>
      <protection locked="0"/>
    </xf>
    <xf numFmtId="3" fontId="3" fillId="0" borderId="8" xfId="17" applyNumberFormat="1" applyFont="1" applyFill="1" applyBorder="1" applyAlignment="1" applyProtection="1">
      <alignment vertical="center"/>
      <protection/>
    </xf>
    <xf numFmtId="4" fontId="3" fillId="0" borderId="8" xfId="15" applyNumberFormat="1" applyFont="1" applyFill="1" applyBorder="1" applyAlignment="1" applyProtection="1">
      <alignment vertical="center"/>
      <protection/>
    </xf>
    <xf numFmtId="20" fontId="3" fillId="0" borderId="8" xfId="22" applyNumberFormat="1" applyFont="1" applyFill="1" applyBorder="1" applyAlignment="1" applyProtection="1">
      <alignment horizontal="right" vertical="center"/>
      <protection locked="0"/>
    </xf>
    <xf numFmtId="3" fontId="3" fillId="0" borderId="24" xfId="22" applyNumberFormat="1" applyFont="1" applyFill="1" applyBorder="1" applyAlignment="1" applyProtection="1">
      <alignment vertical="center"/>
      <protection locked="0"/>
    </xf>
    <xf numFmtId="3" fontId="3" fillId="0" borderId="0" xfId="22" applyNumberFormat="1" applyFont="1" applyFill="1" applyBorder="1" applyAlignment="1" applyProtection="1">
      <alignment vertical="center"/>
      <protection locked="0"/>
    </xf>
    <xf numFmtId="3" fontId="3" fillId="0" borderId="0" xfId="17" applyNumberFormat="1" applyFont="1" applyFill="1" applyBorder="1" applyAlignment="1" applyProtection="1">
      <alignment vertical="center"/>
      <protection/>
    </xf>
    <xf numFmtId="4" fontId="3" fillId="0" borderId="0" xfId="15" applyNumberFormat="1" applyFont="1" applyFill="1" applyBorder="1" applyAlignment="1" applyProtection="1">
      <alignment vertical="center"/>
      <protection/>
    </xf>
    <xf numFmtId="3" fontId="3" fillId="0" borderId="24" xfId="17" applyNumberFormat="1" applyFont="1" applyFill="1" applyBorder="1" applyAlignment="1">
      <alignment vertical="center"/>
    </xf>
    <xf numFmtId="3" fontId="3" fillId="0" borderId="0" xfId="17" applyNumberFormat="1" applyFont="1" applyFill="1" applyBorder="1" applyAlignment="1">
      <alignment vertical="center"/>
    </xf>
    <xf numFmtId="4" fontId="3" fillId="0" borderId="0" xfId="22" applyNumberFormat="1" applyFont="1" applyFill="1" applyBorder="1" applyAlignment="1">
      <alignment vertical="center"/>
      <protection/>
    </xf>
    <xf numFmtId="20" fontId="3" fillId="0" borderId="0" xfId="22" applyNumberFormat="1" applyFont="1" applyFill="1" applyBorder="1" applyAlignment="1">
      <alignment vertical="center"/>
      <protection/>
    </xf>
    <xf numFmtId="3" fontId="3" fillId="0" borderId="6" xfId="17" applyNumberFormat="1" applyFont="1" applyFill="1" applyBorder="1" applyAlignment="1">
      <alignment vertical="center"/>
    </xf>
    <xf numFmtId="3" fontId="3" fillId="0" borderId="19" xfId="17" applyNumberFormat="1" applyFont="1" applyFill="1" applyBorder="1" applyAlignment="1">
      <alignment vertical="center"/>
    </xf>
    <xf numFmtId="4" fontId="3" fillId="0" borderId="19" xfId="22" applyNumberFormat="1" applyFont="1" applyFill="1" applyBorder="1" applyAlignment="1">
      <alignment vertical="center"/>
      <protection/>
    </xf>
    <xf numFmtId="3" fontId="3" fillId="0" borderId="49" xfId="17" applyNumberFormat="1" applyFont="1" applyFill="1" applyBorder="1" applyAlignment="1">
      <alignment vertical="center"/>
    </xf>
    <xf numFmtId="3" fontId="3" fillId="0" borderId="43" xfId="17" applyNumberFormat="1" applyFont="1" applyFill="1" applyBorder="1" applyAlignment="1">
      <alignment vertical="center"/>
    </xf>
    <xf numFmtId="4" fontId="3" fillId="0" borderId="43" xfId="22" applyNumberFormat="1" applyFont="1" applyFill="1" applyBorder="1" applyAlignment="1">
      <alignment vertical="center"/>
      <protection/>
    </xf>
    <xf numFmtId="20" fontId="3" fillId="0" borderId="43" xfId="22" applyNumberFormat="1" applyFont="1" applyFill="1" applyBorder="1" applyAlignment="1">
      <alignment horizontal="right" vertical="center"/>
      <protection/>
    </xf>
    <xf numFmtId="0" fontId="3" fillId="0" borderId="38" xfId="21" applyFont="1" applyFill="1" applyBorder="1" applyAlignment="1">
      <alignment vertical="center"/>
      <protection/>
    </xf>
    <xf numFmtId="180" fontId="3" fillId="0" borderId="8" xfId="21" applyNumberFormat="1" applyFont="1" applyFill="1" applyBorder="1" applyAlignment="1">
      <alignment vertical="center"/>
      <protection/>
    </xf>
    <xf numFmtId="180" fontId="3" fillId="0" borderId="10" xfId="21" applyNumberFormat="1" applyFont="1" applyFill="1" applyBorder="1" applyAlignment="1">
      <alignment vertical="center"/>
      <protection/>
    </xf>
    <xf numFmtId="0" fontId="3" fillId="0" borderId="50" xfId="21" applyFont="1" applyFill="1" applyBorder="1" applyAlignment="1">
      <alignment vertical="center"/>
      <protection/>
    </xf>
    <xf numFmtId="180" fontId="3" fillId="0" borderId="46" xfId="21" applyNumberFormat="1" applyFont="1" applyFill="1" applyBorder="1" applyAlignment="1">
      <alignment vertical="center"/>
      <protection/>
    </xf>
    <xf numFmtId="180" fontId="3" fillId="0" borderId="4" xfId="21" applyNumberFormat="1" applyFont="1" applyFill="1" applyBorder="1" applyAlignment="1">
      <alignment vertical="center"/>
      <protection/>
    </xf>
    <xf numFmtId="180" fontId="3" fillId="0" borderId="51" xfId="21" applyNumberFormat="1" applyFont="1" applyFill="1" applyBorder="1" applyAlignment="1">
      <alignment vertical="center"/>
      <protection/>
    </xf>
    <xf numFmtId="0" fontId="15" fillId="0" borderId="38" xfId="21" applyFont="1" applyFill="1" applyBorder="1" applyAlignment="1">
      <alignment vertical="center"/>
      <protection/>
    </xf>
    <xf numFmtId="180" fontId="15" fillId="0" borderId="10" xfId="21" applyNumberFormat="1" applyFont="1" applyFill="1" applyBorder="1" applyAlignment="1">
      <alignment vertical="center"/>
      <protection/>
    </xf>
    <xf numFmtId="0" fontId="15" fillId="0" borderId="50" xfId="21" applyFont="1" applyFill="1" applyBorder="1" applyAlignment="1">
      <alignment vertical="center"/>
      <protection/>
    </xf>
    <xf numFmtId="180" fontId="15" fillId="0" borderId="46" xfId="21" applyNumberFormat="1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12" fontId="1" fillId="0" borderId="0" xfId="0" applyNumberFormat="1" applyFont="1" applyFill="1" applyBorder="1" applyAlignment="1">
      <alignment vertical="center"/>
    </xf>
    <xf numFmtId="212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22" applyFont="1" applyFill="1" applyAlignment="1">
      <alignment horizontal="left" vertical="center"/>
      <protection/>
    </xf>
    <xf numFmtId="212" fontId="18" fillId="0" borderId="0" xfId="16" applyNumberFormat="1" applyFont="1" applyFill="1" applyBorder="1" applyAlignment="1">
      <alignment vertical="center"/>
    </xf>
    <xf numFmtId="0" fontId="18" fillId="0" borderId="0" xfId="1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12" fontId="1" fillId="0" borderId="0" xfId="0" applyNumberFormat="1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" fillId="0" borderId="0" xfId="22" applyFont="1" applyFill="1" applyAlignment="1">
      <alignment vertical="center"/>
      <protection/>
    </xf>
    <xf numFmtId="0" fontId="8" fillId="2" borderId="0" xfId="25" applyFont="1" applyFill="1" applyBorder="1" applyAlignment="1">
      <alignment vertical="center"/>
      <protection/>
    </xf>
    <xf numFmtId="22" fontId="7" fillId="2" borderId="0" xfId="17" applyNumberFormat="1" applyFont="1" applyFill="1" applyBorder="1" applyAlignment="1">
      <alignment vertical="center"/>
    </xf>
    <xf numFmtId="22" fontId="7" fillId="2" borderId="0" xfId="17" applyNumberFormat="1" applyFont="1" applyFill="1" applyBorder="1" applyAlignment="1">
      <alignment horizontal="center" vertical="center"/>
    </xf>
    <xf numFmtId="0" fontId="0" fillId="2" borderId="11" xfId="25" applyFont="1" applyFill="1" applyBorder="1" applyAlignment="1">
      <alignment vertical="center"/>
      <protection/>
    </xf>
    <xf numFmtId="0" fontId="0" fillId="2" borderId="12" xfId="25" applyFont="1" applyFill="1" applyBorder="1" applyAlignment="1">
      <alignment vertical="center"/>
      <protection/>
    </xf>
    <xf numFmtId="0" fontId="0" fillId="2" borderId="14" xfId="25" applyFont="1" applyFill="1" applyBorder="1" applyAlignment="1">
      <alignment vertical="center"/>
      <protection/>
    </xf>
    <xf numFmtId="0" fontId="6" fillId="2" borderId="0" xfId="25" applyFont="1" applyFill="1" applyAlignment="1">
      <alignment vertical="center"/>
      <protection/>
    </xf>
    <xf numFmtId="0" fontId="0" fillId="2" borderId="32" xfId="25" applyFont="1" applyFill="1" applyBorder="1" applyAlignment="1">
      <alignment vertical="center"/>
      <protection/>
    </xf>
    <xf numFmtId="0" fontId="0" fillId="2" borderId="0" xfId="25" applyFont="1" applyFill="1" applyAlignment="1">
      <alignment horizontal="right" vertical="center"/>
      <protection/>
    </xf>
    <xf numFmtId="0" fontId="6" fillId="2" borderId="12" xfId="25" applyFont="1" applyFill="1" applyBorder="1" applyAlignment="1">
      <alignment vertical="center"/>
      <protection/>
    </xf>
    <xf numFmtId="0" fontId="6" fillId="2" borderId="0" xfId="25" applyFont="1" applyFill="1" applyBorder="1" applyAlignment="1">
      <alignment horizontal="right" vertical="center"/>
      <protection/>
    </xf>
    <xf numFmtId="0" fontId="7" fillId="2" borderId="0" xfId="25" applyFont="1" applyFill="1" applyAlignment="1">
      <alignment vertical="center"/>
      <protection/>
    </xf>
    <xf numFmtId="0" fontId="7" fillId="2" borderId="0" xfId="25" applyFont="1" applyFill="1" applyAlignment="1">
      <alignment horizontal="right" vertical="center"/>
      <protection/>
    </xf>
    <xf numFmtId="0" fontId="18" fillId="0" borderId="0" xfId="16" applyFont="1" applyFill="1" applyAlignment="1">
      <alignment horizontal="right" vertical="center"/>
    </xf>
    <xf numFmtId="0" fontId="3" fillId="0" borderId="16" xfId="22" applyFont="1" applyFill="1" applyBorder="1" applyAlignment="1" applyProtection="1">
      <alignment horizontal="center" vertical="center"/>
      <protection locked="0"/>
    </xf>
    <xf numFmtId="0" fontId="3" fillId="0" borderId="52" xfId="22" applyFont="1" applyFill="1" applyBorder="1" applyAlignment="1" applyProtection="1">
      <alignment horizontal="center" vertical="center"/>
      <protection locked="0"/>
    </xf>
    <xf numFmtId="0" fontId="3" fillId="0" borderId="53" xfId="22" applyFont="1" applyFill="1" applyBorder="1" applyAlignment="1" applyProtection="1">
      <alignment horizontal="center" vertical="center"/>
      <protection locked="0"/>
    </xf>
    <xf numFmtId="0" fontId="3" fillId="0" borderId="18" xfId="22" applyFont="1" applyFill="1" applyBorder="1" applyAlignment="1" applyProtection="1">
      <alignment horizontal="center" vertical="center" wrapText="1"/>
      <protection locked="0"/>
    </xf>
    <xf numFmtId="0" fontId="3" fillId="0" borderId="7" xfId="22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0" fontId="3" fillId="0" borderId="44" xfId="22" applyFont="1" applyFill="1" applyBorder="1" applyAlignment="1" applyProtection="1">
      <alignment horizontal="center" vertical="center"/>
      <protection locked="0"/>
    </xf>
    <xf numFmtId="0" fontId="3" fillId="0" borderId="8" xfId="22" applyFont="1" applyFill="1" applyBorder="1" applyAlignment="1" applyProtection="1">
      <alignment horizontal="center" vertical="center"/>
      <protection locked="0"/>
    </xf>
    <xf numFmtId="0" fontId="3" fillId="0" borderId="38" xfId="22" applyFont="1" applyFill="1" applyBorder="1" applyAlignment="1" applyProtection="1">
      <alignment horizontal="center" vertical="center" shrinkToFit="1"/>
      <protection locked="0"/>
    </xf>
    <xf numFmtId="0" fontId="3" fillId="0" borderId="10" xfId="22" applyFont="1" applyFill="1" applyBorder="1" applyAlignment="1" applyProtection="1">
      <alignment horizontal="center" vertical="center" shrinkToFit="1"/>
      <protection locked="0"/>
    </xf>
    <xf numFmtId="0" fontId="3" fillId="0" borderId="4" xfId="22" applyFont="1" applyFill="1" applyBorder="1" applyAlignment="1" applyProtection="1">
      <alignment horizontal="center" vertical="center" shrinkToFit="1"/>
      <protection locked="0"/>
    </xf>
    <xf numFmtId="0" fontId="3" fillId="0" borderId="54" xfId="22" applyFont="1" applyFill="1" applyBorder="1" applyAlignment="1" applyProtection="1">
      <alignment horizontal="center" vertical="center" wrapText="1"/>
      <protection locked="0"/>
    </xf>
    <xf numFmtId="188" fontId="3" fillId="0" borderId="16" xfId="22" applyNumberFormat="1" applyFont="1" applyFill="1" applyBorder="1" applyAlignment="1">
      <alignment horizontal="center" vertical="center"/>
      <protection/>
    </xf>
    <xf numFmtId="188" fontId="3" fillId="0" borderId="13" xfId="22" applyNumberFormat="1" applyFont="1" applyFill="1" applyBorder="1" applyAlignment="1">
      <alignment horizontal="center" vertical="center"/>
      <protection/>
    </xf>
    <xf numFmtId="188" fontId="3" fillId="0" borderId="48" xfId="22" applyNumberFormat="1" applyFont="1" applyFill="1" applyBorder="1" applyAlignment="1">
      <alignment horizontal="center" vertical="center"/>
      <protection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8" xfId="17" applyFont="1" applyFill="1" applyBorder="1" applyAlignment="1">
      <alignment horizontal="distributed" vertical="center" indent="8"/>
    </xf>
    <xf numFmtId="0" fontId="3" fillId="0" borderId="5" xfId="22" applyFont="1" applyFill="1" applyBorder="1" applyAlignment="1" applyProtection="1">
      <alignment horizontal="center" vertical="center" wrapText="1"/>
      <protection locked="0"/>
    </xf>
    <xf numFmtId="0" fontId="3" fillId="0" borderId="18" xfId="22" applyFont="1" applyFill="1" applyBorder="1" applyAlignment="1">
      <alignment horizontal="center" vertical="center"/>
      <protection/>
    </xf>
    <xf numFmtId="20" fontId="3" fillId="0" borderId="0" xfId="22" applyNumberFormat="1" applyFont="1" applyFill="1" applyBorder="1" applyAlignment="1">
      <alignment horizontal="right" vertical="center"/>
      <protection/>
    </xf>
    <xf numFmtId="20" fontId="3" fillId="0" borderId="19" xfId="22" applyNumberFormat="1" applyFont="1" applyFill="1" applyBorder="1" applyAlignment="1">
      <alignment horizontal="right" vertical="center"/>
      <protection/>
    </xf>
    <xf numFmtId="0" fontId="3" fillId="0" borderId="38" xfId="22" applyFont="1" applyFill="1" applyBorder="1" applyAlignment="1" applyProtection="1">
      <alignment horizontal="center" vertical="center"/>
      <protection locked="0"/>
    </xf>
    <xf numFmtId="0" fontId="3" fillId="0" borderId="4" xfId="22" applyFont="1" applyFill="1" applyBorder="1" applyAlignment="1" applyProtection="1">
      <alignment horizontal="center" vertical="center"/>
      <protection locked="0"/>
    </xf>
    <xf numFmtId="20" fontId="3" fillId="0" borderId="8" xfId="22" applyNumberFormat="1" applyFont="1" applyFill="1" applyBorder="1" applyAlignment="1">
      <alignment horizontal="right" vertical="center"/>
      <protection/>
    </xf>
    <xf numFmtId="0" fontId="3" fillId="0" borderId="10" xfId="22" applyFont="1" applyFill="1" applyBorder="1" applyAlignment="1" applyProtection="1">
      <alignment horizontal="center" vertical="center"/>
      <protection locked="0"/>
    </xf>
    <xf numFmtId="188" fontId="3" fillId="0" borderId="4" xfId="22" applyNumberFormat="1" applyFont="1" applyFill="1" applyBorder="1" applyAlignment="1">
      <alignment horizontal="center" vertical="center"/>
      <protection/>
    </xf>
    <xf numFmtId="0" fontId="3" fillId="0" borderId="18" xfId="22" applyFont="1" applyFill="1" applyBorder="1" applyAlignment="1">
      <alignment horizontal="center" vertical="center" wrapText="1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18" xfId="22" applyFont="1" applyFill="1" applyBorder="1" applyAlignment="1" applyProtection="1">
      <alignment horizontal="center" vertical="center"/>
      <protection locked="0"/>
    </xf>
    <xf numFmtId="0" fontId="3" fillId="0" borderId="5" xfId="22" applyFont="1" applyFill="1" applyBorder="1" applyAlignment="1" applyProtection="1">
      <alignment horizontal="center" vertical="center"/>
      <protection locked="0"/>
    </xf>
    <xf numFmtId="0" fontId="3" fillId="0" borderId="5" xfId="22" applyFont="1" applyFill="1" applyBorder="1" applyAlignment="1">
      <alignment horizontal="center" vertical="center"/>
      <protection/>
    </xf>
    <xf numFmtId="38" fontId="3" fillId="0" borderId="19" xfId="17" applyFont="1" applyFill="1" applyBorder="1" applyAlignment="1">
      <alignment horizontal="distributed" vertical="center" indent="8"/>
    </xf>
    <xf numFmtId="38" fontId="3" fillId="0" borderId="0" xfId="17" applyFont="1" applyFill="1" applyBorder="1" applyAlignment="1">
      <alignment horizontal="distributed" vertical="center" indent="8"/>
    </xf>
    <xf numFmtId="0" fontId="3" fillId="0" borderId="55" xfId="22" applyFont="1" applyFill="1" applyBorder="1" applyAlignment="1" applyProtection="1">
      <alignment horizontal="center" vertical="center"/>
      <protection locked="0"/>
    </xf>
    <xf numFmtId="0" fontId="3" fillId="0" borderId="38" xfId="22" applyFont="1" applyFill="1" applyBorder="1" applyAlignment="1" applyProtection="1">
      <alignment horizontal="left" vertical="center" shrinkToFit="1"/>
      <protection locked="0"/>
    </xf>
    <xf numFmtId="0" fontId="3" fillId="0" borderId="4" xfId="22" applyFont="1" applyFill="1" applyBorder="1" applyAlignment="1" applyProtection="1">
      <alignment horizontal="left" vertical="center" shrinkToFit="1"/>
      <protection locked="0"/>
    </xf>
    <xf numFmtId="0" fontId="3" fillId="0" borderId="2" xfId="22" applyFont="1" applyFill="1" applyBorder="1" applyAlignment="1" applyProtection="1">
      <alignment horizontal="center" vertical="center" shrinkToFit="1"/>
      <protection locked="0"/>
    </xf>
    <xf numFmtId="0" fontId="3" fillId="0" borderId="48" xfId="22" applyFont="1" applyFill="1" applyBorder="1" applyAlignment="1" applyProtection="1">
      <alignment horizontal="center" vertical="center" shrinkToFit="1"/>
      <protection locked="0"/>
    </xf>
    <xf numFmtId="188" fontId="3" fillId="0" borderId="16" xfId="22" applyNumberFormat="1" applyFont="1" applyFill="1" applyBorder="1" applyAlignment="1" applyProtection="1">
      <alignment horizontal="center" vertical="center"/>
      <protection locked="0"/>
    </xf>
    <xf numFmtId="188" fontId="3" fillId="0" borderId="13" xfId="22" applyNumberFormat="1" applyFont="1" applyFill="1" applyBorder="1" applyAlignment="1" applyProtection="1">
      <alignment horizontal="center" vertical="center"/>
      <protection locked="0"/>
    </xf>
    <xf numFmtId="188" fontId="3" fillId="0" borderId="48" xfId="22" applyNumberFormat="1" applyFont="1" applyFill="1" applyBorder="1" applyAlignment="1" applyProtection="1">
      <alignment horizontal="center" vertical="center"/>
      <protection locked="0"/>
    </xf>
    <xf numFmtId="20" fontId="3" fillId="0" borderId="0" xfId="22" applyNumberFormat="1" applyFont="1" applyFill="1" applyBorder="1" applyAlignment="1" applyProtection="1">
      <alignment horizontal="right" vertical="center"/>
      <protection locked="0"/>
    </xf>
    <xf numFmtId="20" fontId="3" fillId="0" borderId="19" xfId="22" applyNumberFormat="1" applyFont="1" applyFill="1" applyBorder="1" applyAlignment="1" applyProtection="1">
      <alignment horizontal="right" vertical="center"/>
      <protection locked="0"/>
    </xf>
    <xf numFmtId="0" fontId="3" fillId="0" borderId="19" xfId="22" applyFont="1" applyFill="1" applyBorder="1" applyAlignment="1" applyProtection="1">
      <alignment horizontal="right" vertical="center"/>
      <protection locked="0"/>
    </xf>
    <xf numFmtId="0" fontId="3" fillId="0" borderId="0" xfId="22" applyFont="1" applyFill="1" applyBorder="1" applyAlignment="1">
      <alignment horizontal="right" vertical="center"/>
      <protection/>
    </xf>
    <xf numFmtId="0" fontId="3" fillId="0" borderId="6" xfId="22" applyFont="1" applyFill="1" applyBorder="1" applyAlignment="1" applyProtection="1">
      <alignment horizontal="center" vertical="center"/>
      <protection locked="0"/>
    </xf>
    <xf numFmtId="0" fontId="3" fillId="0" borderId="19" xfId="22" applyFont="1" applyFill="1" applyBorder="1" applyAlignment="1" applyProtection="1">
      <alignment horizontal="center" vertical="center"/>
      <protection locked="0"/>
    </xf>
    <xf numFmtId="0" fontId="3" fillId="0" borderId="48" xfId="22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8" fontId="3" fillId="0" borderId="10" xfId="22" applyNumberFormat="1" applyFont="1" applyFill="1" applyBorder="1" applyAlignment="1">
      <alignment horizontal="center" vertical="center"/>
      <protection/>
    </xf>
    <xf numFmtId="188" fontId="3" fillId="0" borderId="46" xfId="0" applyNumberFormat="1" applyFont="1" applyFill="1" applyBorder="1" applyAlignment="1">
      <alignment horizontal="center" vertical="center"/>
    </xf>
    <xf numFmtId="0" fontId="3" fillId="0" borderId="5" xfId="22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50" xfId="22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1" xfId="21" applyFont="1" applyFill="1" applyBorder="1" applyAlignment="1">
      <alignment horizontal="center" vertical="center"/>
      <protection/>
    </xf>
    <xf numFmtId="0" fontId="3" fillId="0" borderId="56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57" xfId="21" applyFont="1" applyFill="1" applyBorder="1" applyAlignment="1">
      <alignment horizontal="center" vertical="center"/>
      <protection/>
    </xf>
    <xf numFmtId="0" fontId="3" fillId="0" borderId="53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5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20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48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19" xfId="21" applyFont="1" applyFill="1" applyBorder="1" applyAlignment="1">
      <alignment horizontal="center" vertical="center"/>
      <protection/>
    </xf>
    <xf numFmtId="0" fontId="0" fillId="2" borderId="36" xfId="25" applyFont="1" applyFill="1" applyBorder="1" applyAlignment="1">
      <alignment horizontal="left" vertical="center"/>
      <protection/>
    </xf>
    <xf numFmtId="0" fontId="0" fillId="2" borderId="42" xfId="25" applyFont="1" applyFill="1" applyBorder="1" applyAlignment="1">
      <alignment horizontal="left" vertical="center"/>
      <protection/>
    </xf>
    <xf numFmtId="0" fontId="0" fillId="2" borderId="9" xfId="25" applyFont="1" applyFill="1" applyBorder="1" applyAlignment="1">
      <alignment horizontal="right" vertical="center"/>
      <protection/>
    </xf>
    <xf numFmtId="0" fontId="0" fillId="2" borderId="17" xfId="25" applyFont="1" applyFill="1" applyBorder="1" applyAlignment="1">
      <alignment horizontal="right" vertical="center"/>
      <protection/>
    </xf>
    <xf numFmtId="0" fontId="0" fillId="2" borderId="20" xfId="25" applyFont="1" applyFill="1" applyBorder="1" applyAlignment="1">
      <alignment horizontal="left" vertical="center"/>
      <protection/>
    </xf>
    <xf numFmtId="0" fontId="0" fillId="2" borderId="43" xfId="25" applyFont="1" applyFill="1" applyBorder="1" applyAlignment="1">
      <alignment horizontal="left" vertical="center"/>
      <protection/>
    </xf>
    <xf numFmtId="0" fontId="6" fillId="2" borderId="9" xfId="25" applyFont="1" applyFill="1" applyBorder="1" applyAlignment="1">
      <alignment horizontal="right" vertical="center"/>
      <protection/>
    </xf>
    <xf numFmtId="0" fontId="6" fillId="2" borderId="17" xfId="25" applyFont="1" applyFill="1" applyBorder="1" applyAlignment="1">
      <alignment horizontal="right" vertical="center"/>
      <protection/>
    </xf>
    <xf numFmtId="0" fontId="6" fillId="2" borderId="9" xfId="25" applyFont="1" applyFill="1" applyBorder="1" applyAlignment="1">
      <alignment horizontal="right" vertical="center" shrinkToFit="1"/>
      <protection/>
    </xf>
    <xf numFmtId="0" fontId="6" fillId="2" borderId="17" xfId="25" applyFont="1" applyFill="1" applyBorder="1" applyAlignment="1">
      <alignment horizontal="right" vertical="center" shrinkToFit="1"/>
      <protection/>
    </xf>
    <xf numFmtId="0" fontId="0" fillId="2" borderId="36" xfId="25" applyFont="1" applyFill="1" applyBorder="1" applyAlignment="1">
      <alignment horizontal="left" vertical="center" shrinkToFit="1"/>
      <protection/>
    </xf>
    <xf numFmtId="0" fontId="0" fillId="2" borderId="42" xfId="25" applyFont="1" applyFill="1" applyBorder="1" applyAlignment="1">
      <alignment horizontal="left" vertical="center" shrinkToFit="1"/>
      <protection/>
    </xf>
    <xf numFmtId="0" fontId="0" fillId="0" borderId="36" xfId="25" applyFont="1" applyFill="1" applyBorder="1" applyAlignment="1">
      <alignment horizontal="left" vertical="center"/>
      <protection/>
    </xf>
    <xf numFmtId="0" fontId="0" fillId="0" borderId="58" xfId="25" applyFont="1" applyBorder="1" applyAlignment="1">
      <alignment vertical="center"/>
      <protection/>
    </xf>
    <xf numFmtId="0" fontId="0" fillId="0" borderId="42" xfId="25" applyFont="1" applyBorder="1" applyAlignment="1">
      <alignment vertical="center"/>
      <protection/>
    </xf>
    <xf numFmtId="0" fontId="0" fillId="0" borderId="14" xfId="25" applyFont="1" applyBorder="1" applyAlignment="1">
      <alignment horizontal="right" vertical="center"/>
      <protection/>
    </xf>
    <xf numFmtId="0" fontId="0" fillId="0" borderId="17" xfId="25" applyFont="1" applyBorder="1" applyAlignment="1">
      <alignment horizontal="right" vertical="center"/>
      <protection/>
    </xf>
    <xf numFmtId="0" fontId="0" fillId="2" borderId="39" xfId="25" applyFont="1" applyFill="1" applyBorder="1" applyAlignment="1">
      <alignment horizontal="left" vertical="center" wrapText="1"/>
      <protection/>
    </xf>
    <xf numFmtId="0" fontId="0" fillId="2" borderId="40" xfId="25" applyFont="1" applyFill="1" applyBorder="1" applyAlignment="1">
      <alignment horizontal="left" vertical="center" wrapText="1"/>
      <protection/>
    </xf>
    <xf numFmtId="0" fontId="6" fillId="2" borderId="59" xfId="25" applyFont="1" applyFill="1" applyBorder="1" applyAlignment="1">
      <alignment horizontal="center" vertical="center" shrinkToFit="1"/>
      <protection/>
    </xf>
    <xf numFmtId="0" fontId="6" fillId="2" borderId="60" xfId="25" applyFont="1" applyFill="1" applyBorder="1" applyAlignment="1">
      <alignment horizontal="center" vertical="center" shrinkToFit="1"/>
      <protection/>
    </xf>
    <xf numFmtId="0" fontId="6" fillId="2" borderId="61" xfId="25" applyFont="1" applyFill="1" applyBorder="1" applyAlignment="1">
      <alignment horizontal="center" vertical="center" shrinkToFit="1"/>
      <protection/>
    </xf>
    <xf numFmtId="0" fontId="6" fillId="2" borderId="29" xfId="25" applyFont="1" applyFill="1" applyBorder="1" applyAlignment="1">
      <alignment horizontal="center" vertical="center"/>
      <protection/>
    </xf>
    <xf numFmtId="0" fontId="6" fillId="2" borderId="0" xfId="25" applyFont="1" applyFill="1" applyBorder="1" applyAlignment="1">
      <alignment horizontal="center" vertical="center"/>
      <protection/>
    </xf>
    <xf numFmtId="0" fontId="6" fillId="2" borderId="29" xfId="25" applyFont="1" applyFill="1" applyBorder="1" applyAlignment="1">
      <alignment horizontal="center" vertical="center" shrinkToFit="1"/>
      <protection/>
    </xf>
    <xf numFmtId="0" fontId="6" fillId="2" borderId="0" xfId="25" applyFont="1" applyFill="1" applyBorder="1" applyAlignment="1">
      <alignment horizontal="center" vertical="center" shrinkToFit="1"/>
      <protection/>
    </xf>
    <xf numFmtId="0" fontId="6" fillId="2" borderId="19" xfId="25" applyFont="1" applyFill="1" applyBorder="1" applyAlignment="1">
      <alignment horizontal="left" vertical="center" shrinkToFit="1"/>
      <protection/>
    </xf>
    <xf numFmtId="0" fontId="6" fillId="0" borderId="8" xfId="25" applyFont="1" applyFill="1" applyBorder="1" applyAlignment="1">
      <alignment horizontal="center" vertical="center"/>
      <protection/>
    </xf>
    <xf numFmtId="0" fontId="6" fillId="2" borderId="62" xfId="25" applyFont="1" applyFill="1" applyBorder="1" applyAlignment="1">
      <alignment horizontal="center" vertical="center" shrinkToFit="1"/>
      <protection/>
    </xf>
    <xf numFmtId="0" fontId="6" fillId="2" borderId="63" xfId="25" applyFont="1" applyFill="1" applyBorder="1" applyAlignment="1">
      <alignment horizontal="center" vertical="center" shrinkToFit="1"/>
      <protection/>
    </xf>
    <xf numFmtId="0" fontId="9" fillId="2" borderId="64" xfId="25" applyFont="1" applyFill="1" applyBorder="1" applyAlignment="1">
      <alignment vertical="center" shrinkToFit="1"/>
      <protection/>
    </xf>
    <xf numFmtId="0" fontId="9" fillId="2" borderId="65" xfId="25" applyFont="1" applyFill="1" applyBorder="1" applyAlignment="1">
      <alignment vertical="center" shrinkToFit="1"/>
      <protection/>
    </xf>
    <xf numFmtId="0" fontId="6" fillId="2" borderId="44" xfId="25" applyFont="1" applyFill="1" applyBorder="1" applyAlignment="1">
      <alignment horizontal="distributed" vertical="center" shrinkToFit="1"/>
      <protection/>
    </xf>
    <xf numFmtId="0" fontId="6" fillId="2" borderId="8" xfId="25" applyFont="1" applyFill="1" applyBorder="1" applyAlignment="1">
      <alignment horizontal="distributed" vertical="center" shrinkToFit="1"/>
      <protection/>
    </xf>
    <xf numFmtId="0" fontId="6" fillId="2" borderId="16" xfId="25" applyFont="1" applyFill="1" applyBorder="1" applyAlignment="1">
      <alignment horizontal="distributed" vertical="center" shrinkToFit="1"/>
      <protection/>
    </xf>
    <xf numFmtId="0" fontId="6" fillId="2" borderId="6" xfId="25" applyFont="1" applyFill="1" applyBorder="1" applyAlignment="1">
      <alignment horizontal="distributed" vertical="center" shrinkToFit="1"/>
      <protection/>
    </xf>
    <xf numFmtId="0" fontId="6" fillId="2" borderId="19" xfId="25" applyFont="1" applyFill="1" applyBorder="1" applyAlignment="1">
      <alignment horizontal="distributed" vertical="center" shrinkToFit="1"/>
      <protection/>
    </xf>
    <xf numFmtId="0" fontId="6" fillId="2" borderId="48" xfId="25" applyFont="1" applyFill="1" applyBorder="1" applyAlignment="1">
      <alignment horizontal="distributed" vertical="center" shrinkToFit="1"/>
      <protection/>
    </xf>
    <xf numFmtId="0" fontId="9" fillId="2" borderId="18" xfId="25" applyFont="1" applyFill="1" applyBorder="1" applyAlignment="1">
      <alignment horizontal="center" vertical="center" textRotation="255" shrinkToFit="1"/>
      <protection/>
    </xf>
    <xf numFmtId="0" fontId="9" fillId="2" borderId="7" xfId="25" applyFont="1" applyFill="1" applyBorder="1" applyAlignment="1">
      <alignment horizontal="center" vertical="center" textRotation="255" shrinkToFit="1"/>
      <protection/>
    </xf>
    <xf numFmtId="0" fontId="9" fillId="2" borderId="1" xfId="25" applyFont="1" applyFill="1" applyBorder="1" applyAlignment="1">
      <alignment horizontal="center" vertical="center" textRotation="255" shrinkToFit="1"/>
      <protection/>
    </xf>
    <xf numFmtId="0" fontId="9" fillId="2" borderId="64" xfId="23" applyFont="1" applyFill="1" applyBorder="1" applyAlignment="1">
      <alignment horizontal="center" vertical="center" shrinkToFit="1"/>
      <protection/>
    </xf>
    <xf numFmtId="0" fontId="9" fillId="2" borderId="65" xfId="23" applyFont="1" applyFill="1" applyBorder="1" applyAlignment="1">
      <alignment horizontal="center" vertical="center" shrinkToFit="1"/>
      <protection/>
    </xf>
    <xf numFmtId="0" fontId="0" fillId="2" borderId="0" xfId="25" applyFont="1" applyFill="1" applyBorder="1" applyAlignment="1">
      <alignment horizontal="center" vertical="center" shrinkToFit="1"/>
      <protection/>
    </xf>
    <xf numFmtId="0" fontId="0" fillId="2" borderId="36" xfId="25" applyFont="1" applyFill="1" applyBorder="1" applyAlignment="1">
      <alignment horizontal="left" vertical="center" wrapText="1" shrinkToFit="1"/>
      <protection/>
    </xf>
    <xf numFmtId="0" fontId="0" fillId="2" borderId="42" xfId="25" applyFont="1" applyFill="1" applyBorder="1" applyAlignment="1">
      <alignment horizontal="left" vertical="center" wrapText="1" shrinkToFit="1"/>
      <protection/>
    </xf>
    <xf numFmtId="0" fontId="6" fillId="2" borderId="62" xfId="23" applyFont="1" applyFill="1" applyBorder="1" applyAlignment="1">
      <alignment horizontal="center" vertical="center" shrinkToFit="1"/>
      <protection/>
    </xf>
    <xf numFmtId="0" fontId="6" fillId="2" borderId="63" xfId="23" applyFont="1" applyFill="1" applyBorder="1" applyAlignment="1">
      <alignment horizontal="center" vertical="center" shrinkToFit="1"/>
      <protection/>
    </xf>
    <xf numFmtId="0" fontId="0" fillId="2" borderId="58" xfId="25" applyFont="1" applyFill="1" applyBorder="1" applyAlignment="1">
      <alignment horizontal="left" vertical="center" shrinkToFit="1"/>
      <protection/>
    </xf>
    <xf numFmtId="0" fontId="6" fillId="2" borderId="14" xfId="25" applyFont="1" applyFill="1" applyBorder="1" applyAlignment="1">
      <alignment horizontal="right" vertical="center" shrinkToFit="1"/>
      <protection/>
    </xf>
    <xf numFmtId="0" fontId="0" fillId="2" borderId="0" xfId="25" applyFont="1" applyFill="1" applyBorder="1" applyAlignment="1">
      <alignment horizontal="left" vertical="center" shrinkToFit="1"/>
      <protection/>
    </xf>
    <xf numFmtId="0" fontId="9" fillId="2" borderId="64" xfId="25" applyFont="1" applyFill="1" applyBorder="1" applyAlignment="1">
      <alignment vertical="center" wrapText="1"/>
      <protection/>
    </xf>
    <xf numFmtId="0" fontId="9" fillId="2" borderId="65" xfId="25" applyFont="1" applyFill="1" applyBorder="1" applyAlignment="1">
      <alignment vertical="center" wrapText="1"/>
      <protection/>
    </xf>
    <xf numFmtId="0" fontId="6" fillId="2" borderId="66" xfId="23" applyFont="1" applyFill="1" applyBorder="1" applyAlignment="1">
      <alignment horizontal="center" vertical="center" shrinkToFit="1"/>
      <protection/>
    </xf>
    <xf numFmtId="0" fontId="9" fillId="2" borderId="67" xfId="23" applyFont="1" applyFill="1" applyBorder="1" applyAlignment="1">
      <alignment vertical="center" shrinkToFit="1"/>
      <protection/>
    </xf>
    <xf numFmtId="0" fontId="9" fillId="2" borderId="64" xfId="25" applyFont="1" applyFill="1" applyBorder="1" applyAlignment="1">
      <alignment horizontal="center" vertical="center" shrinkToFit="1"/>
      <protection/>
    </xf>
    <xf numFmtId="0" fontId="9" fillId="2" borderId="65" xfId="25" applyFont="1" applyFill="1" applyBorder="1" applyAlignment="1">
      <alignment horizontal="center" vertical="center" shrinkToFit="1"/>
      <protection/>
    </xf>
    <xf numFmtId="0" fontId="6" fillId="2" borderId="0" xfId="23" applyFont="1" applyFill="1" applyBorder="1" applyAlignment="1">
      <alignment horizontal="center" vertical="center" shrinkToFit="1"/>
      <protection/>
    </xf>
    <xf numFmtId="0" fontId="9" fillId="2" borderId="44" xfId="25" applyFont="1" applyFill="1" applyBorder="1" applyAlignment="1">
      <alignment horizontal="center" vertical="center" shrinkToFit="1"/>
      <protection/>
    </xf>
    <xf numFmtId="0" fontId="9" fillId="2" borderId="8" xfId="25" applyFont="1" applyFill="1" applyBorder="1" applyAlignment="1">
      <alignment horizontal="center" vertical="center" shrinkToFit="1"/>
      <protection/>
    </xf>
    <xf numFmtId="0" fontId="9" fillId="2" borderId="16" xfId="25" applyFont="1" applyFill="1" applyBorder="1" applyAlignment="1">
      <alignment horizontal="center" vertical="center" shrinkToFit="1"/>
      <protection/>
    </xf>
    <xf numFmtId="0" fontId="9" fillId="2" borderId="6" xfId="25" applyFont="1" applyFill="1" applyBorder="1" applyAlignment="1">
      <alignment horizontal="center" vertical="center" shrinkToFit="1"/>
      <protection/>
    </xf>
    <xf numFmtId="0" fontId="9" fillId="2" borderId="19" xfId="25" applyFont="1" applyFill="1" applyBorder="1" applyAlignment="1">
      <alignment horizontal="center" vertical="center" shrinkToFit="1"/>
      <protection/>
    </xf>
    <xf numFmtId="0" fontId="9" fillId="2" borderId="48" xfId="25" applyFont="1" applyFill="1" applyBorder="1" applyAlignment="1">
      <alignment horizontal="center" vertical="center" shrinkToFi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_02職員数" xfId="21"/>
    <cellStyle name="標準_Sheet1" xfId="22"/>
    <cellStyle name="標準_政策部_平成２1年度　職員名簿（H21.4.1現在）" xfId="23"/>
    <cellStyle name="標準_総務部 _平成２1年度　職員名簿（H21.4.1現在）" xfId="24"/>
    <cellStyle name="標準_平成２1年度　職員名簿（H21.4.1現在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240" customWidth="1"/>
    <col min="2" max="2" width="5.625" style="243" customWidth="1"/>
    <col min="3" max="3" width="2.625" style="240" customWidth="1"/>
    <col min="4" max="4" width="20.625" style="240" customWidth="1"/>
    <col min="5" max="16384" width="10.625" style="240" customWidth="1"/>
  </cols>
  <sheetData>
    <row r="1" spans="3:6" ht="19.5" customHeight="1">
      <c r="C1" s="255"/>
      <c r="D1" s="254" t="s">
        <v>268</v>
      </c>
      <c r="E1" s="255"/>
      <c r="F1" s="255"/>
    </row>
    <row r="2" spans="1:42" ht="19.5" customHeight="1">
      <c r="A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</row>
    <row r="3" spans="1:42" ht="19.5" customHeight="1">
      <c r="A3" s="244"/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7"/>
      <c r="AN3" s="247"/>
      <c r="AO3" s="246"/>
      <c r="AP3" s="246"/>
    </row>
    <row r="4" spans="2:44" ht="19.5" customHeight="1">
      <c r="B4" s="242">
        <v>12</v>
      </c>
      <c r="C4" s="242"/>
      <c r="D4" s="248" t="s">
        <v>279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9"/>
      <c r="AP4" s="249"/>
      <c r="AQ4" s="248"/>
      <c r="AR4" s="248"/>
    </row>
    <row r="5" spans="2:42" ht="19.5" customHeight="1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9"/>
      <c r="AN5" s="249"/>
      <c r="AO5" s="248"/>
      <c r="AP5" s="248"/>
    </row>
    <row r="6" spans="1:42" ht="19.5" customHeight="1">
      <c r="A6" s="244" t="s">
        <v>269</v>
      </c>
      <c r="B6" s="251">
        <v>1</v>
      </c>
      <c r="C6" s="253"/>
      <c r="D6" s="252" t="s">
        <v>273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7" t="s">
        <v>277</v>
      </c>
      <c r="AM6" s="247" t="s">
        <v>278</v>
      </c>
      <c r="AN6" s="247" t="s">
        <v>277</v>
      </c>
      <c r="AO6" s="246"/>
      <c r="AP6" s="246"/>
    </row>
    <row r="7" spans="1:42" ht="19.5" customHeight="1">
      <c r="A7" s="244" t="s">
        <v>269</v>
      </c>
      <c r="B7" s="251">
        <v>2</v>
      </c>
      <c r="C7" s="253"/>
      <c r="D7" s="252" t="s">
        <v>274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7" t="s">
        <v>277</v>
      </c>
      <c r="AM7" s="247" t="s">
        <v>278</v>
      </c>
      <c r="AN7" s="247" t="s">
        <v>276</v>
      </c>
      <c r="AO7" s="246"/>
      <c r="AP7" s="246"/>
    </row>
    <row r="8" spans="1:42" ht="19.5" customHeight="1">
      <c r="A8" s="244" t="s">
        <v>269</v>
      </c>
      <c r="B8" s="251">
        <v>3</v>
      </c>
      <c r="C8" s="253"/>
      <c r="D8" s="252" t="s">
        <v>275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7" t="s">
        <v>270</v>
      </c>
      <c r="AM8" s="247" t="s">
        <v>272</v>
      </c>
      <c r="AN8" s="247" t="s">
        <v>271</v>
      </c>
      <c r="AO8" s="246"/>
      <c r="AP8" s="246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4"/>
  <sheetViews>
    <sheetView zoomScaleSheetLayoutView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12.625" style="166" customWidth="1"/>
    <col min="2" max="2" width="6.625" style="166" customWidth="1"/>
    <col min="3" max="3" width="2.625" style="166" customWidth="1"/>
    <col min="4" max="4" width="7.625" style="166" customWidth="1"/>
    <col min="5" max="5" width="2.625" style="166" customWidth="1"/>
    <col min="6" max="14" width="9.625" style="166" customWidth="1"/>
    <col min="15" max="16384" width="9.00390625" style="166" customWidth="1"/>
  </cols>
  <sheetData>
    <row r="1" spans="1:14" s="164" customFormat="1" ht="15" customHeight="1">
      <c r="A1" s="256" t="s">
        <v>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s="164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70" t="s">
        <v>280</v>
      </c>
    </row>
    <row r="3" spans="1:14" ht="1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0" customHeight="1">
      <c r="A4" s="309" t="s">
        <v>0</v>
      </c>
      <c r="B4" s="272" t="s">
        <v>1</v>
      </c>
      <c r="C4" s="272"/>
      <c r="D4" s="272"/>
      <c r="E4" s="272"/>
      <c r="F4" s="273" t="s">
        <v>204</v>
      </c>
      <c r="G4" s="273"/>
      <c r="H4" s="273"/>
      <c r="I4" s="272" t="s">
        <v>2</v>
      </c>
      <c r="J4" s="272"/>
      <c r="K4" s="306"/>
      <c r="L4" s="282" t="s">
        <v>29</v>
      </c>
      <c r="M4" s="2" t="s">
        <v>3</v>
      </c>
      <c r="N4" s="3" t="s">
        <v>4</v>
      </c>
    </row>
    <row r="5" spans="1:14" ht="15" customHeight="1">
      <c r="A5" s="310"/>
      <c r="B5" s="302"/>
      <c r="C5" s="302"/>
      <c r="D5" s="302"/>
      <c r="E5" s="302"/>
      <c r="F5" s="4" t="s">
        <v>5</v>
      </c>
      <c r="G5" s="5" t="s">
        <v>6</v>
      </c>
      <c r="H5" s="6" t="s">
        <v>7</v>
      </c>
      <c r="I5" s="5" t="s">
        <v>5</v>
      </c>
      <c r="J5" s="5" t="s">
        <v>6</v>
      </c>
      <c r="K5" s="6" t="s">
        <v>7</v>
      </c>
      <c r="L5" s="300"/>
      <c r="M5" s="7" t="s">
        <v>28</v>
      </c>
      <c r="N5" s="8" t="s">
        <v>8</v>
      </c>
    </row>
    <row r="6" spans="1:14" ht="15" customHeight="1">
      <c r="A6" s="184">
        <v>36261</v>
      </c>
      <c r="B6" s="293" t="s">
        <v>9</v>
      </c>
      <c r="C6" s="296"/>
      <c r="D6" s="296"/>
      <c r="E6" s="294"/>
      <c r="F6" s="191">
        <v>16887</v>
      </c>
      <c r="G6" s="192">
        <v>19293</v>
      </c>
      <c r="H6" s="199">
        <v>36180</v>
      </c>
      <c r="I6" s="192">
        <v>9928</v>
      </c>
      <c r="J6" s="192">
        <v>11812</v>
      </c>
      <c r="K6" s="199">
        <v>21740</v>
      </c>
      <c r="L6" s="199">
        <v>1833</v>
      </c>
      <c r="M6" s="208">
        <v>60.09</v>
      </c>
      <c r="N6" s="201">
        <v>0.9548611111111112</v>
      </c>
    </row>
    <row r="7" spans="1:14" ht="15" customHeight="1">
      <c r="A7" s="184">
        <v>36275</v>
      </c>
      <c r="B7" s="293" t="s">
        <v>10</v>
      </c>
      <c r="C7" s="296"/>
      <c r="D7" s="296"/>
      <c r="E7" s="294"/>
      <c r="F7" s="191">
        <v>16948</v>
      </c>
      <c r="G7" s="192">
        <v>19334</v>
      </c>
      <c r="H7" s="199">
        <v>36282</v>
      </c>
      <c r="I7" s="192">
        <v>9710</v>
      </c>
      <c r="J7" s="192">
        <v>11635</v>
      </c>
      <c r="K7" s="199">
        <v>21345</v>
      </c>
      <c r="L7" s="199">
        <v>1919</v>
      </c>
      <c r="M7" s="208">
        <v>58.83</v>
      </c>
      <c r="N7" s="201">
        <v>0.95</v>
      </c>
    </row>
    <row r="8" spans="1:14" ht="15" customHeight="1">
      <c r="A8" s="184">
        <v>36639</v>
      </c>
      <c r="B8" s="293" t="s">
        <v>11</v>
      </c>
      <c r="C8" s="296"/>
      <c r="D8" s="296"/>
      <c r="E8" s="294"/>
      <c r="F8" s="191">
        <v>17119</v>
      </c>
      <c r="G8" s="192">
        <v>19560</v>
      </c>
      <c r="H8" s="199">
        <v>36679</v>
      </c>
      <c r="I8" s="192">
        <v>13760</v>
      </c>
      <c r="J8" s="192">
        <v>16357</v>
      </c>
      <c r="K8" s="199">
        <v>30117</v>
      </c>
      <c r="L8" s="199">
        <v>3978</v>
      </c>
      <c r="M8" s="208">
        <v>82.11</v>
      </c>
      <c r="N8" s="201">
        <v>0.052083333333333336</v>
      </c>
    </row>
    <row r="9" spans="1:14" ht="15" customHeight="1">
      <c r="A9" s="311">
        <v>36702</v>
      </c>
      <c r="B9" s="274" t="s">
        <v>262</v>
      </c>
      <c r="C9" s="277" t="s">
        <v>12</v>
      </c>
      <c r="D9" s="278"/>
      <c r="E9" s="271"/>
      <c r="F9" s="209">
        <v>17273</v>
      </c>
      <c r="G9" s="210">
        <v>19697</v>
      </c>
      <c r="H9" s="211">
        <v>36970</v>
      </c>
      <c r="I9" s="210">
        <v>12381</v>
      </c>
      <c r="J9" s="210">
        <v>14055</v>
      </c>
      <c r="K9" s="211">
        <v>26436</v>
      </c>
      <c r="L9" s="211">
        <v>3556</v>
      </c>
      <c r="M9" s="212">
        <v>71.51</v>
      </c>
      <c r="N9" s="213">
        <v>0.9861111111111112</v>
      </c>
    </row>
    <row r="10" spans="1:14" ht="15" customHeight="1">
      <c r="A10" s="312"/>
      <c r="B10" s="275"/>
      <c r="C10" s="277" t="s">
        <v>13</v>
      </c>
      <c r="D10" s="278"/>
      <c r="E10" s="271"/>
      <c r="F10" s="214">
        <v>17273</v>
      </c>
      <c r="G10" s="215">
        <v>19697</v>
      </c>
      <c r="H10" s="216">
        <v>36970</v>
      </c>
      <c r="I10" s="215">
        <v>12375</v>
      </c>
      <c r="J10" s="215">
        <v>14043</v>
      </c>
      <c r="K10" s="216">
        <v>26418</v>
      </c>
      <c r="L10" s="216">
        <v>3555</v>
      </c>
      <c r="M10" s="217">
        <v>71.46</v>
      </c>
      <c r="N10" s="314">
        <v>0.1111111111111111</v>
      </c>
    </row>
    <row r="11" spans="1:14" ht="15" customHeight="1">
      <c r="A11" s="313"/>
      <c r="B11" s="276"/>
      <c r="C11" s="9"/>
      <c r="D11" s="307" t="s">
        <v>14</v>
      </c>
      <c r="E11" s="308"/>
      <c r="F11" s="197">
        <v>17283</v>
      </c>
      <c r="G11" s="198">
        <v>19703</v>
      </c>
      <c r="H11" s="206">
        <v>36986</v>
      </c>
      <c r="I11" s="198">
        <v>12376</v>
      </c>
      <c r="J11" s="198">
        <v>14045</v>
      </c>
      <c r="K11" s="206">
        <v>26421</v>
      </c>
      <c r="L11" s="206">
        <v>3558</v>
      </c>
      <c r="M11" s="207">
        <v>71.44</v>
      </c>
      <c r="N11" s="315"/>
    </row>
    <row r="12" spans="1:14" ht="15" customHeight="1">
      <c r="A12" s="311">
        <v>37101</v>
      </c>
      <c r="B12" s="274" t="s">
        <v>263</v>
      </c>
      <c r="C12" s="277" t="s">
        <v>15</v>
      </c>
      <c r="D12" s="278"/>
      <c r="E12" s="271"/>
      <c r="F12" s="209">
        <v>17372</v>
      </c>
      <c r="G12" s="210">
        <v>19793</v>
      </c>
      <c r="H12" s="211">
        <v>37165</v>
      </c>
      <c r="I12" s="210">
        <v>11440</v>
      </c>
      <c r="J12" s="210">
        <v>13010</v>
      </c>
      <c r="K12" s="211">
        <v>24450</v>
      </c>
      <c r="L12" s="211">
        <v>4475</v>
      </c>
      <c r="M12" s="212">
        <v>65.79</v>
      </c>
      <c r="N12" s="213">
        <v>0.027777777777777776</v>
      </c>
    </row>
    <row r="13" spans="1:14" ht="15" customHeight="1">
      <c r="A13" s="312"/>
      <c r="B13" s="275"/>
      <c r="C13" s="277" t="s">
        <v>13</v>
      </c>
      <c r="D13" s="278"/>
      <c r="E13" s="271"/>
      <c r="F13" s="214">
        <v>17372</v>
      </c>
      <c r="G13" s="215">
        <v>19793</v>
      </c>
      <c r="H13" s="216">
        <v>37165</v>
      </c>
      <c r="I13" s="215">
        <v>11449</v>
      </c>
      <c r="J13" s="215">
        <v>13034</v>
      </c>
      <c r="K13" s="216">
        <v>24483</v>
      </c>
      <c r="L13" s="216">
        <v>4511</v>
      </c>
      <c r="M13" s="217">
        <v>65.88</v>
      </c>
      <c r="N13" s="314">
        <v>0.2465277777777778</v>
      </c>
    </row>
    <row r="14" spans="1:14" ht="15" customHeight="1">
      <c r="A14" s="313"/>
      <c r="B14" s="276"/>
      <c r="C14" s="10"/>
      <c r="D14" s="307" t="s">
        <v>14</v>
      </c>
      <c r="E14" s="308"/>
      <c r="F14" s="197">
        <v>17380</v>
      </c>
      <c r="G14" s="198">
        <v>19802</v>
      </c>
      <c r="H14" s="206">
        <v>37182</v>
      </c>
      <c r="I14" s="198">
        <v>11452</v>
      </c>
      <c r="J14" s="198">
        <v>13036</v>
      </c>
      <c r="K14" s="206">
        <v>24488</v>
      </c>
      <c r="L14" s="206">
        <v>4516</v>
      </c>
      <c r="M14" s="207">
        <v>65.86</v>
      </c>
      <c r="N14" s="316"/>
    </row>
    <row r="15" spans="1:14" ht="15" customHeight="1">
      <c r="A15" s="184">
        <v>37101</v>
      </c>
      <c r="B15" s="293" t="s">
        <v>16</v>
      </c>
      <c r="C15" s="296"/>
      <c r="D15" s="296"/>
      <c r="E15" s="294"/>
      <c r="F15" s="191">
        <v>17241</v>
      </c>
      <c r="G15" s="192">
        <v>19652</v>
      </c>
      <c r="H15" s="199">
        <v>36893</v>
      </c>
      <c r="I15" s="192">
        <v>11432</v>
      </c>
      <c r="J15" s="192">
        <v>13013</v>
      </c>
      <c r="K15" s="199">
        <v>24445</v>
      </c>
      <c r="L15" s="199">
        <v>4467</v>
      </c>
      <c r="M15" s="208">
        <v>66.26</v>
      </c>
      <c r="N15" s="201">
        <v>0.9930555555555555</v>
      </c>
    </row>
    <row r="16" spans="1:14" ht="15" customHeight="1">
      <c r="A16" s="283">
        <v>37696</v>
      </c>
      <c r="B16" s="298" t="s">
        <v>264</v>
      </c>
      <c r="C16" s="303" t="s">
        <v>17</v>
      </c>
      <c r="D16" s="303"/>
      <c r="E16" s="303"/>
      <c r="F16" s="195">
        <v>1146</v>
      </c>
      <c r="G16" s="196">
        <v>1143</v>
      </c>
      <c r="H16" s="196">
        <v>2289</v>
      </c>
      <c r="I16" s="288" t="s">
        <v>18</v>
      </c>
      <c r="J16" s="288"/>
      <c r="K16" s="288"/>
      <c r="L16" s="288"/>
      <c r="M16" s="288"/>
      <c r="N16" s="288"/>
    </row>
    <row r="17" spans="1:14" ht="15" customHeight="1">
      <c r="A17" s="284"/>
      <c r="B17" s="286"/>
      <c r="C17" s="303" t="s">
        <v>19</v>
      </c>
      <c r="D17" s="303"/>
      <c r="E17" s="303"/>
      <c r="F17" s="218">
        <v>817</v>
      </c>
      <c r="G17" s="219">
        <v>840</v>
      </c>
      <c r="H17" s="219">
        <v>1657</v>
      </c>
      <c r="I17" s="219">
        <v>606</v>
      </c>
      <c r="J17" s="219">
        <v>592</v>
      </c>
      <c r="K17" s="219">
        <v>1198</v>
      </c>
      <c r="L17" s="219">
        <v>199</v>
      </c>
      <c r="M17" s="220">
        <v>72.3</v>
      </c>
      <c r="N17" s="221">
        <v>0.3819444444444444</v>
      </c>
    </row>
    <row r="18" spans="1:14" ht="15" customHeight="1">
      <c r="A18" s="284"/>
      <c r="B18" s="286"/>
      <c r="C18" s="303" t="s">
        <v>20</v>
      </c>
      <c r="D18" s="303"/>
      <c r="E18" s="303"/>
      <c r="F18" s="218">
        <v>835</v>
      </c>
      <c r="G18" s="219">
        <v>880</v>
      </c>
      <c r="H18" s="219">
        <v>1715</v>
      </c>
      <c r="I18" s="305" t="s">
        <v>18</v>
      </c>
      <c r="J18" s="305"/>
      <c r="K18" s="305"/>
      <c r="L18" s="305"/>
      <c r="M18" s="305"/>
      <c r="N18" s="305"/>
    </row>
    <row r="19" spans="1:14" ht="15" customHeight="1">
      <c r="A19" s="284"/>
      <c r="B19" s="286"/>
      <c r="C19" s="303" t="s">
        <v>21</v>
      </c>
      <c r="D19" s="303"/>
      <c r="E19" s="303"/>
      <c r="F19" s="218">
        <v>697</v>
      </c>
      <c r="G19" s="219">
        <v>734</v>
      </c>
      <c r="H19" s="219">
        <v>1431</v>
      </c>
      <c r="I19" s="305" t="s">
        <v>18</v>
      </c>
      <c r="J19" s="305"/>
      <c r="K19" s="305"/>
      <c r="L19" s="305"/>
      <c r="M19" s="305"/>
      <c r="N19" s="305"/>
    </row>
    <row r="20" spans="1:14" ht="15" customHeight="1">
      <c r="A20" s="284"/>
      <c r="B20" s="286"/>
      <c r="C20" s="303" t="s">
        <v>22</v>
      </c>
      <c r="D20" s="303"/>
      <c r="E20" s="303"/>
      <c r="F20" s="218">
        <v>1053</v>
      </c>
      <c r="G20" s="219">
        <v>969</v>
      </c>
      <c r="H20" s="219">
        <v>2022</v>
      </c>
      <c r="I20" s="219">
        <v>695</v>
      </c>
      <c r="J20" s="219">
        <v>599</v>
      </c>
      <c r="K20" s="219">
        <v>1294</v>
      </c>
      <c r="L20" s="219">
        <v>158</v>
      </c>
      <c r="M20" s="220">
        <v>64</v>
      </c>
      <c r="N20" s="221">
        <v>0.3847222222222222</v>
      </c>
    </row>
    <row r="21" spans="1:14" ht="15" customHeight="1">
      <c r="A21" s="285"/>
      <c r="B21" s="287"/>
      <c r="C21" s="303" t="s">
        <v>23</v>
      </c>
      <c r="D21" s="303"/>
      <c r="E21" s="303"/>
      <c r="F21" s="222">
        <v>845</v>
      </c>
      <c r="G21" s="223">
        <v>712</v>
      </c>
      <c r="H21" s="223">
        <v>1557</v>
      </c>
      <c r="I21" s="304" t="s">
        <v>18</v>
      </c>
      <c r="J21" s="304"/>
      <c r="K21" s="304"/>
      <c r="L21" s="304"/>
      <c r="M21" s="304"/>
      <c r="N21" s="304"/>
    </row>
    <row r="22" spans="1:14" ht="15" customHeight="1">
      <c r="A22" s="186">
        <v>37724</v>
      </c>
      <c r="B22" s="293" t="s">
        <v>9</v>
      </c>
      <c r="C22" s="296"/>
      <c r="D22" s="296"/>
      <c r="E22" s="294"/>
      <c r="F22" s="193">
        <v>17271</v>
      </c>
      <c r="G22" s="194">
        <v>19713</v>
      </c>
      <c r="H22" s="194">
        <v>36984</v>
      </c>
      <c r="I22" s="194">
        <v>9063</v>
      </c>
      <c r="J22" s="194">
        <v>10823</v>
      </c>
      <c r="K22" s="194">
        <v>19886</v>
      </c>
      <c r="L22" s="194">
        <v>2540</v>
      </c>
      <c r="M22" s="200">
        <v>53.77</v>
      </c>
      <c r="N22" s="202">
        <v>0.9305555555555555</v>
      </c>
    </row>
    <row r="23" spans="1:14" ht="15" customHeight="1">
      <c r="A23" s="187">
        <v>37738</v>
      </c>
      <c r="B23" s="293" t="s">
        <v>10</v>
      </c>
      <c r="C23" s="296"/>
      <c r="D23" s="296"/>
      <c r="E23" s="294"/>
      <c r="F23" s="193">
        <v>17284</v>
      </c>
      <c r="G23" s="194">
        <v>19729</v>
      </c>
      <c r="H23" s="194">
        <v>37013</v>
      </c>
      <c r="I23" s="194">
        <v>9427</v>
      </c>
      <c r="J23" s="194">
        <v>11278</v>
      </c>
      <c r="K23" s="194">
        <v>20705</v>
      </c>
      <c r="L23" s="194">
        <v>2630</v>
      </c>
      <c r="M23" s="200">
        <v>55.94</v>
      </c>
      <c r="N23" s="205">
        <v>0.9305555555555555</v>
      </c>
    </row>
    <row r="24" spans="1:14" ht="15" customHeight="1">
      <c r="A24" s="186">
        <v>37738</v>
      </c>
      <c r="B24" s="279" t="s">
        <v>24</v>
      </c>
      <c r="C24" s="280"/>
      <c r="D24" s="280"/>
      <c r="E24" s="281"/>
      <c r="F24" s="193">
        <v>17284</v>
      </c>
      <c r="G24" s="194">
        <v>19729</v>
      </c>
      <c r="H24" s="194">
        <v>37013</v>
      </c>
      <c r="I24" s="194">
        <v>9424</v>
      </c>
      <c r="J24" s="194">
        <v>11278</v>
      </c>
      <c r="K24" s="194">
        <v>20702</v>
      </c>
      <c r="L24" s="194">
        <v>2630</v>
      </c>
      <c r="M24" s="200">
        <v>55.93</v>
      </c>
      <c r="N24" s="202">
        <v>0.9548611111111112</v>
      </c>
    </row>
    <row r="25" spans="1:14" ht="15" customHeight="1">
      <c r="A25" s="297">
        <v>37934</v>
      </c>
      <c r="B25" s="289" t="s">
        <v>262</v>
      </c>
      <c r="C25" s="302" t="s">
        <v>12</v>
      </c>
      <c r="D25" s="302"/>
      <c r="E25" s="302"/>
      <c r="F25" s="195">
        <v>17504</v>
      </c>
      <c r="G25" s="196">
        <v>19920</v>
      </c>
      <c r="H25" s="196">
        <v>37424</v>
      </c>
      <c r="I25" s="196">
        <v>11922</v>
      </c>
      <c r="J25" s="196">
        <v>13576</v>
      </c>
      <c r="K25" s="196">
        <v>25498</v>
      </c>
      <c r="L25" s="196">
        <v>4641</v>
      </c>
      <c r="M25" s="203">
        <v>68.13</v>
      </c>
      <c r="N25" s="204">
        <v>0.9756944444444445</v>
      </c>
    </row>
    <row r="26" spans="1:14" ht="15" customHeight="1">
      <c r="A26" s="297"/>
      <c r="B26" s="289"/>
      <c r="C26" s="301" t="s">
        <v>13</v>
      </c>
      <c r="D26" s="302"/>
      <c r="E26" s="302"/>
      <c r="F26" s="218">
        <v>17504</v>
      </c>
      <c r="G26" s="219">
        <v>19920</v>
      </c>
      <c r="H26" s="219">
        <v>37424</v>
      </c>
      <c r="I26" s="219">
        <v>11920</v>
      </c>
      <c r="J26" s="219">
        <v>13573</v>
      </c>
      <c r="K26" s="219">
        <v>25493</v>
      </c>
      <c r="L26" s="219">
        <v>4640</v>
      </c>
      <c r="M26" s="220">
        <v>68.12</v>
      </c>
      <c r="N26" s="291">
        <v>0</v>
      </c>
    </row>
    <row r="27" spans="1:14" ht="15" customHeight="1">
      <c r="A27" s="297"/>
      <c r="B27" s="289"/>
      <c r="C27" s="1"/>
      <c r="D27" s="293" t="s">
        <v>14</v>
      </c>
      <c r="E27" s="294"/>
      <c r="F27" s="218">
        <v>17514</v>
      </c>
      <c r="G27" s="219">
        <v>19931</v>
      </c>
      <c r="H27" s="219">
        <v>37445</v>
      </c>
      <c r="I27" s="219">
        <v>11924</v>
      </c>
      <c r="J27" s="219">
        <v>13576</v>
      </c>
      <c r="K27" s="219">
        <v>25500</v>
      </c>
      <c r="L27" s="219">
        <v>4640</v>
      </c>
      <c r="M27" s="220">
        <v>68.1</v>
      </c>
      <c r="N27" s="317"/>
    </row>
    <row r="28" spans="1:14" ht="15" customHeight="1">
      <c r="A28" s="297"/>
      <c r="B28" s="289"/>
      <c r="C28" s="303" t="s">
        <v>25</v>
      </c>
      <c r="D28" s="303"/>
      <c r="E28" s="303"/>
      <c r="F28" s="222">
        <v>17504</v>
      </c>
      <c r="G28" s="223">
        <v>19920</v>
      </c>
      <c r="H28" s="223">
        <v>37424</v>
      </c>
      <c r="I28" s="223">
        <v>11278</v>
      </c>
      <c r="J28" s="223">
        <v>12813</v>
      </c>
      <c r="K28" s="223">
        <v>24091</v>
      </c>
      <c r="L28" s="223">
        <v>4033</v>
      </c>
      <c r="M28" s="224">
        <v>64.37312954253954</v>
      </c>
      <c r="N28" s="205">
        <v>0.020833333333333332</v>
      </c>
    </row>
    <row r="29" spans="1:14" ht="15" customHeight="1">
      <c r="A29" s="187">
        <v>38102</v>
      </c>
      <c r="B29" s="303" t="s">
        <v>26</v>
      </c>
      <c r="C29" s="303"/>
      <c r="D29" s="303"/>
      <c r="E29" s="303"/>
      <c r="F29" s="193">
        <v>17334</v>
      </c>
      <c r="G29" s="194">
        <v>19731</v>
      </c>
      <c r="H29" s="194">
        <v>37065</v>
      </c>
      <c r="I29" s="194">
        <v>12284</v>
      </c>
      <c r="J29" s="194">
        <v>14682</v>
      </c>
      <c r="K29" s="194">
        <v>26966</v>
      </c>
      <c r="L29" s="194">
        <v>4783</v>
      </c>
      <c r="M29" s="200">
        <v>72.75327128018347</v>
      </c>
      <c r="N29" s="202">
        <v>0.9722222222222222</v>
      </c>
    </row>
    <row r="30" spans="1:14" ht="15" customHeight="1">
      <c r="A30" s="297">
        <v>38179</v>
      </c>
      <c r="B30" s="298" t="s">
        <v>263</v>
      </c>
      <c r="C30" s="302" t="s">
        <v>15</v>
      </c>
      <c r="D30" s="302"/>
      <c r="E30" s="302"/>
      <c r="F30" s="195">
        <v>17529</v>
      </c>
      <c r="G30" s="196">
        <v>19918</v>
      </c>
      <c r="H30" s="196">
        <v>37447</v>
      </c>
      <c r="I30" s="196">
        <v>10887</v>
      </c>
      <c r="J30" s="196">
        <v>12030</v>
      </c>
      <c r="K30" s="196">
        <v>22917</v>
      </c>
      <c r="L30" s="196">
        <v>4513</v>
      </c>
      <c r="M30" s="203">
        <v>61.19849387133816</v>
      </c>
      <c r="N30" s="204">
        <v>0.9618055555555555</v>
      </c>
    </row>
    <row r="31" spans="1:14" ht="15" customHeight="1">
      <c r="A31" s="297"/>
      <c r="B31" s="299"/>
      <c r="C31" s="301" t="s">
        <v>13</v>
      </c>
      <c r="D31" s="302"/>
      <c r="E31" s="302"/>
      <c r="F31" s="218">
        <v>17529</v>
      </c>
      <c r="G31" s="219">
        <v>19918</v>
      </c>
      <c r="H31" s="219">
        <v>37447</v>
      </c>
      <c r="I31" s="219">
        <v>10887</v>
      </c>
      <c r="J31" s="219">
        <v>12032</v>
      </c>
      <c r="K31" s="219">
        <v>22919</v>
      </c>
      <c r="L31" s="219">
        <v>4517</v>
      </c>
      <c r="M31" s="220">
        <v>61.20383475311774</v>
      </c>
      <c r="N31" s="291">
        <v>0.05</v>
      </c>
    </row>
    <row r="32" spans="1:14" ht="15" customHeight="1">
      <c r="A32" s="297"/>
      <c r="B32" s="300"/>
      <c r="C32" s="1"/>
      <c r="D32" s="293" t="s">
        <v>14</v>
      </c>
      <c r="E32" s="294"/>
      <c r="F32" s="222">
        <v>17541</v>
      </c>
      <c r="G32" s="223">
        <v>19930</v>
      </c>
      <c r="H32" s="223">
        <v>37471</v>
      </c>
      <c r="I32" s="223">
        <v>10894</v>
      </c>
      <c r="J32" s="223">
        <v>12037</v>
      </c>
      <c r="K32" s="223">
        <v>22931</v>
      </c>
      <c r="L32" s="223">
        <v>4517</v>
      </c>
      <c r="M32" s="224">
        <v>61.1966587494329</v>
      </c>
      <c r="N32" s="292"/>
    </row>
    <row r="33" spans="1:14" ht="15" customHeight="1">
      <c r="A33" s="185">
        <v>38536</v>
      </c>
      <c r="B33" s="318" t="s">
        <v>16</v>
      </c>
      <c r="C33" s="319"/>
      <c r="D33" s="319"/>
      <c r="E33" s="320"/>
      <c r="F33" s="197">
        <v>17375</v>
      </c>
      <c r="G33" s="198">
        <v>19666</v>
      </c>
      <c r="H33" s="206">
        <v>37041</v>
      </c>
      <c r="I33" s="198">
        <v>8802</v>
      </c>
      <c r="J33" s="198">
        <v>10213</v>
      </c>
      <c r="K33" s="206">
        <v>19015</v>
      </c>
      <c r="L33" s="206">
        <v>3543</v>
      </c>
      <c r="M33" s="207">
        <v>51.335007154</v>
      </c>
      <c r="N33" s="190">
        <v>0.4166666666666667</v>
      </c>
    </row>
    <row r="34" spans="1:14" ht="15" customHeight="1">
      <c r="A34" s="297">
        <v>38606</v>
      </c>
      <c r="B34" s="298" t="s">
        <v>262</v>
      </c>
      <c r="C34" s="302" t="s">
        <v>12</v>
      </c>
      <c r="D34" s="302"/>
      <c r="E34" s="302"/>
      <c r="F34" s="195">
        <v>17565</v>
      </c>
      <c r="G34" s="196">
        <v>19832</v>
      </c>
      <c r="H34" s="196">
        <v>37397</v>
      </c>
      <c r="I34" s="196">
        <v>12762</v>
      </c>
      <c r="J34" s="196">
        <v>14437</v>
      </c>
      <c r="K34" s="196">
        <v>27199</v>
      </c>
      <c r="L34" s="196">
        <v>5818</v>
      </c>
      <c r="M34" s="203">
        <v>72.73</v>
      </c>
      <c r="N34" s="204">
        <v>0.45694444444444443</v>
      </c>
    </row>
    <row r="35" spans="1:14" ht="15" customHeight="1">
      <c r="A35" s="297"/>
      <c r="B35" s="299"/>
      <c r="C35" s="301" t="s">
        <v>13</v>
      </c>
      <c r="D35" s="302"/>
      <c r="E35" s="302"/>
      <c r="F35" s="218">
        <v>17565</v>
      </c>
      <c r="G35" s="219">
        <v>19832</v>
      </c>
      <c r="H35" s="219">
        <v>37397</v>
      </c>
      <c r="I35" s="219">
        <v>12762</v>
      </c>
      <c r="J35" s="219">
        <v>14436</v>
      </c>
      <c r="K35" s="219">
        <v>27198</v>
      </c>
      <c r="L35" s="219">
        <v>5821</v>
      </c>
      <c r="M35" s="220">
        <v>72.72</v>
      </c>
      <c r="N35" s="291">
        <v>0.47222222222222227</v>
      </c>
    </row>
    <row r="36" spans="1:14" ht="15" customHeight="1">
      <c r="A36" s="297"/>
      <c r="B36" s="299"/>
      <c r="C36" s="11"/>
      <c r="D36" s="293" t="s">
        <v>14</v>
      </c>
      <c r="E36" s="294"/>
      <c r="F36" s="218">
        <v>17575</v>
      </c>
      <c r="G36" s="219">
        <v>19844</v>
      </c>
      <c r="H36" s="219">
        <v>37419</v>
      </c>
      <c r="I36" s="219">
        <v>12766</v>
      </c>
      <c r="J36" s="219">
        <v>14441</v>
      </c>
      <c r="K36" s="219">
        <v>27207</v>
      </c>
      <c r="L36" s="219">
        <v>5821</v>
      </c>
      <c r="M36" s="220">
        <v>72.71</v>
      </c>
      <c r="N36" s="291"/>
    </row>
    <row r="37" spans="1:14" ht="15" customHeight="1">
      <c r="A37" s="297"/>
      <c r="B37" s="300"/>
      <c r="C37" s="279" t="s">
        <v>25</v>
      </c>
      <c r="D37" s="321"/>
      <c r="E37" s="322"/>
      <c r="F37" s="222">
        <v>17565</v>
      </c>
      <c r="G37" s="223">
        <v>19832</v>
      </c>
      <c r="H37" s="223">
        <v>37397</v>
      </c>
      <c r="I37" s="223">
        <v>11950</v>
      </c>
      <c r="J37" s="223">
        <v>13416</v>
      </c>
      <c r="K37" s="223">
        <v>25366</v>
      </c>
      <c r="L37" s="223">
        <v>5058</v>
      </c>
      <c r="M37" s="224">
        <v>67.83</v>
      </c>
      <c r="N37" s="205">
        <v>0.125</v>
      </c>
    </row>
    <row r="38" spans="1:14" ht="15" customHeight="1">
      <c r="A38" s="283">
        <v>38795</v>
      </c>
      <c r="B38" s="298" t="s">
        <v>264</v>
      </c>
      <c r="C38" s="303" t="s">
        <v>17</v>
      </c>
      <c r="D38" s="303"/>
      <c r="E38" s="303"/>
      <c r="F38" s="195">
        <v>1034</v>
      </c>
      <c r="G38" s="196">
        <v>1043</v>
      </c>
      <c r="H38" s="196">
        <v>2077</v>
      </c>
      <c r="I38" s="288" t="s">
        <v>18</v>
      </c>
      <c r="J38" s="288"/>
      <c r="K38" s="288"/>
      <c r="L38" s="288"/>
      <c r="M38" s="288"/>
      <c r="N38" s="288"/>
    </row>
    <row r="39" spans="1:14" ht="15" customHeight="1">
      <c r="A39" s="284"/>
      <c r="B39" s="286"/>
      <c r="C39" s="303" t="s">
        <v>19</v>
      </c>
      <c r="D39" s="303"/>
      <c r="E39" s="303"/>
      <c r="F39" s="218">
        <v>769</v>
      </c>
      <c r="G39" s="219">
        <v>766</v>
      </c>
      <c r="H39" s="219">
        <v>1535</v>
      </c>
      <c r="I39" s="305" t="s">
        <v>18</v>
      </c>
      <c r="J39" s="305"/>
      <c r="K39" s="305"/>
      <c r="L39" s="305"/>
      <c r="M39" s="305"/>
      <c r="N39" s="305"/>
    </row>
    <row r="40" spans="1:14" ht="15" customHeight="1">
      <c r="A40" s="284"/>
      <c r="B40" s="286"/>
      <c r="C40" s="303" t="s">
        <v>20</v>
      </c>
      <c r="D40" s="303"/>
      <c r="E40" s="303"/>
      <c r="F40" s="218">
        <v>775</v>
      </c>
      <c r="G40" s="219">
        <v>762</v>
      </c>
      <c r="H40" s="219">
        <v>1537</v>
      </c>
      <c r="I40" s="305" t="s">
        <v>18</v>
      </c>
      <c r="J40" s="305"/>
      <c r="K40" s="305"/>
      <c r="L40" s="305"/>
      <c r="M40" s="305"/>
      <c r="N40" s="305"/>
    </row>
    <row r="41" spans="1:14" ht="15" customHeight="1">
      <c r="A41" s="284"/>
      <c r="B41" s="286"/>
      <c r="C41" s="303" t="s">
        <v>21</v>
      </c>
      <c r="D41" s="303"/>
      <c r="E41" s="303"/>
      <c r="F41" s="218">
        <v>608</v>
      </c>
      <c r="G41" s="219">
        <v>593</v>
      </c>
      <c r="H41" s="219">
        <v>1201</v>
      </c>
      <c r="I41" s="305" t="s">
        <v>18</v>
      </c>
      <c r="J41" s="305"/>
      <c r="K41" s="305"/>
      <c r="L41" s="305"/>
      <c r="M41" s="305"/>
      <c r="N41" s="305"/>
    </row>
    <row r="42" spans="1:14" ht="15" customHeight="1">
      <c r="A42" s="284"/>
      <c r="B42" s="286"/>
      <c r="C42" s="303" t="s">
        <v>22</v>
      </c>
      <c r="D42" s="303"/>
      <c r="E42" s="303"/>
      <c r="F42" s="218">
        <v>951</v>
      </c>
      <c r="G42" s="219">
        <v>850</v>
      </c>
      <c r="H42" s="219">
        <v>1801</v>
      </c>
      <c r="I42" s="305" t="s">
        <v>18</v>
      </c>
      <c r="J42" s="305"/>
      <c r="K42" s="305"/>
      <c r="L42" s="305"/>
      <c r="M42" s="305"/>
      <c r="N42" s="305"/>
    </row>
    <row r="43" spans="1:14" ht="15" customHeight="1">
      <c r="A43" s="285"/>
      <c r="B43" s="287"/>
      <c r="C43" s="303" t="s">
        <v>23</v>
      </c>
      <c r="D43" s="303"/>
      <c r="E43" s="303"/>
      <c r="F43" s="222">
        <v>802</v>
      </c>
      <c r="G43" s="223">
        <v>650</v>
      </c>
      <c r="H43" s="223">
        <v>1452</v>
      </c>
      <c r="I43" s="304" t="s">
        <v>18</v>
      </c>
      <c r="J43" s="304"/>
      <c r="K43" s="304"/>
      <c r="L43" s="304"/>
      <c r="M43" s="304"/>
      <c r="N43" s="304"/>
    </row>
    <row r="44" spans="1:14" ht="15" customHeight="1">
      <c r="A44" s="187">
        <v>39138</v>
      </c>
      <c r="B44" s="293" t="s">
        <v>10</v>
      </c>
      <c r="C44" s="296"/>
      <c r="D44" s="296"/>
      <c r="E44" s="294"/>
      <c r="F44" s="193">
        <v>17422</v>
      </c>
      <c r="G44" s="194">
        <v>19680</v>
      </c>
      <c r="H44" s="194">
        <f aca="true" t="shared" si="0" ref="H44:H50">SUM(F44:G44)</f>
        <v>37102</v>
      </c>
      <c r="I44" s="194">
        <v>10236</v>
      </c>
      <c r="J44" s="194">
        <v>11892</v>
      </c>
      <c r="K44" s="194">
        <f aca="true" t="shared" si="1" ref="K44:K50">SUM(I44:J44)</f>
        <v>22128</v>
      </c>
      <c r="L44" s="194">
        <v>4300</v>
      </c>
      <c r="M44" s="200">
        <f aca="true" t="shared" si="2" ref="M44:M50">K44/H44*100</f>
        <v>59.64098970405908</v>
      </c>
      <c r="N44" s="202">
        <v>0.9236111111111112</v>
      </c>
    </row>
    <row r="45" spans="1:14" ht="15" customHeight="1">
      <c r="A45" s="186">
        <v>39180</v>
      </c>
      <c r="B45" s="293" t="s">
        <v>9</v>
      </c>
      <c r="C45" s="296"/>
      <c r="D45" s="296"/>
      <c r="E45" s="294"/>
      <c r="F45" s="193">
        <v>17331</v>
      </c>
      <c r="G45" s="194">
        <v>19584</v>
      </c>
      <c r="H45" s="194">
        <f t="shared" si="0"/>
        <v>36915</v>
      </c>
      <c r="I45" s="194">
        <v>9462</v>
      </c>
      <c r="J45" s="194">
        <v>10817</v>
      </c>
      <c r="K45" s="194">
        <f t="shared" si="1"/>
        <v>20279</v>
      </c>
      <c r="L45" s="194">
        <v>4025</v>
      </c>
      <c r="M45" s="200">
        <f t="shared" si="2"/>
        <v>54.93430854666125</v>
      </c>
      <c r="N45" s="202">
        <v>0.9236111111111112</v>
      </c>
    </row>
    <row r="46" spans="1:14" ht="15" customHeight="1">
      <c r="A46" s="297">
        <v>39292</v>
      </c>
      <c r="B46" s="298" t="s">
        <v>263</v>
      </c>
      <c r="C46" s="301" t="s">
        <v>15</v>
      </c>
      <c r="D46" s="302"/>
      <c r="E46" s="302"/>
      <c r="F46" s="195">
        <v>17498</v>
      </c>
      <c r="G46" s="196">
        <v>19726</v>
      </c>
      <c r="H46" s="196">
        <f t="shared" si="0"/>
        <v>37224</v>
      </c>
      <c r="I46" s="196">
        <v>11190</v>
      </c>
      <c r="J46" s="196">
        <v>12284</v>
      </c>
      <c r="K46" s="196">
        <f t="shared" si="1"/>
        <v>23474</v>
      </c>
      <c r="L46" s="196">
        <v>6443</v>
      </c>
      <c r="M46" s="203">
        <f t="shared" si="2"/>
        <v>63.061465721040186</v>
      </c>
      <c r="N46" s="295">
        <v>0.9625</v>
      </c>
    </row>
    <row r="47" spans="1:14" ht="15" customHeight="1">
      <c r="A47" s="297"/>
      <c r="B47" s="299"/>
      <c r="C47" s="1"/>
      <c r="D47" s="293" t="s">
        <v>14</v>
      </c>
      <c r="E47" s="294"/>
      <c r="F47" s="218">
        <v>17508</v>
      </c>
      <c r="G47" s="219">
        <v>19741</v>
      </c>
      <c r="H47" s="219">
        <f t="shared" si="0"/>
        <v>37249</v>
      </c>
      <c r="I47" s="219">
        <v>11193</v>
      </c>
      <c r="J47" s="219">
        <v>12288</v>
      </c>
      <c r="K47" s="219">
        <f t="shared" si="1"/>
        <v>23481</v>
      </c>
      <c r="L47" s="219">
        <v>6450</v>
      </c>
      <c r="M47" s="220">
        <f t="shared" si="2"/>
        <v>63.037933904265884</v>
      </c>
      <c r="N47" s="291"/>
    </row>
    <row r="48" spans="1:14" ht="15" customHeight="1">
      <c r="A48" s="297"/>
      <c r="B48" s="299"/>
      <c r="C48" s="301" t="s">
        <v>13</v>
      </c>
      <c r="D48" s="302"/>
      <c r="E48" s="302"/>
      <c r="F48" s="218">
        <v>17498</v>
      </c>
      <c r="G48" s="219">
        <v>19726</v>
      </c>
      <c r="H48" s="219">
        <f t="shared" si="0"/>
        <v>37224</v>
      </c>
      <c r="I48" s="219">
        <v>11189</v>
      </c>
      <c r="J48" s="219">
        <v>12282</v>
      </c>
      <c r="K48" s="219">
        <f t="shared" si="1"/>
        <v>23471</v>
      </c>
      <c r="L48" s="219">
        <v>6443</v>
      </c>
      <c r="M48" s="220">
        <f t="shared" si="2"/>
        <v>63.05340640447024</v>
      </c>
      <c r="N48" s="291">
        <v>0.1423611111111111</v>
      </c>
    </row>
    <row r="49" spans="1:14" ht="15" customHeight="1">
      <c r="A49" s="297"/>
      <c r="B49" s="300"/>
      <c r="C49" s="1"/>
      <c r="D49" s="293" t="s">
        <v>14</v>
      </c>
      <c r="E49" s="294"/>
      <c r="F49" s="222">
        <v>17508</v>
      </c>
      <c r="G49" s="223">
        <v>19741</v>
      </c>
      <c r="H49" s="223">
        <f t="shared" si="0"/>
        <v>37249</v>
      </c>
      <c r="I49" s="223">
        <v>11192</v>
      </c>
      <c r="J49" s="223">
        <v>12286</v>
      </c>
      <c r="K49" s="223">
        <f t="shared" si="1"/>
        <v>23478</v>
      </c>
      <c r="L49" s="223">
        <v>6450</v>
      </c>
      <c r="M49" s="224">
        <f t="shared" si="2"/>
        <v>63.02987999677844</v>
      </c>
      <c r="N49" s="292"/>
    </row>
    <row r="50" spans="1:14" ht="15" customHeight="1">
      <c r="A50" s="163">
        <v>39558</v>
      </c>
      <c r="B50" s="290" t="s">
        <v>26</v>
      </c>
      <c r="C50" s="290"/>
      <c r="D50" s="290"/>
      <c r="E50" s="290"/>
      <c r="F50" s="195">
        <v>17258</v>
      </c>
      <c r="G50" s="196">
        <v>19406</v>
      </c>
      <c r="H50" s="196">
        <f t="shared" si="0"/>
        <v>36664</v>
      </c>
      <c r="I50" s="196">
        <v>11674</v>
      </c>
      <c r="J50" s="196">
        <v>13790</v>
      </c>
      <c r="K50" s="196">
        <f t="shared" si="1"/>
        <v>25464</v>
      </c>
      <c r="L50" s="196">
        <v>5880</v>
      </c>
      <c r="M50" s="203">
        <f t="shared" si="2"/>
        <v>69.45232380536767</v>
      </c>
      <c r="N50" s="204">
        <v>0.9868055555555556</v>
      </c>
    </row>
    <row r="51" spans="1:14" ht="15" customHeight="1">
      <c r="A51" s="283">
        <v>39887</v>
      </c>
      <c r="B51" s="298" t="s">
        <v>264</v>
      </c>
      <c r="C51" s="303" t="s">
        <v>17</v>
      </c>
      <c r="D51" s="303"/>
      <c r="E51" s="303"/>
      <c r="F51" s="195">
        <v>972</v>
      </c>
      <c r="G51" s="196">
        <v>945</v>
      </c>
      <c r="H51" s="196">
        <f aca="true" t="shared" si="3" ref="H51:H58">SUM(F51:G51)</f>
        <v>1917</v>
      </c>
      <c r="I51" s="196">
        <v>580</v>
      </c>
      <c r="J51" s="196">
        <v>453</v>
      </c>
      <c r="K51" s="196">
        <f>SUM(I51:J51)</f>
        <v>1033</v>
      </c>
      <c r="L51" s="196">
        <v>250</v>
      </c>
      <c r="M51" s="203">
        <f>K51/H51*100</f>
        <v>53.88628064684403</v>
      </c>
      <c r="N51" s="204">
        <v>0.8805555555555555</v>
      </c>
    </row>
    <row r="52" spans="1:14" ht="15" customHeight="1">
      <c r="A52" s="284"/>
      <c r="B52" s="286"/>
      <c r="C52" s="303" t="s">
        <v>19</v>
      </c>
      <c r="D52" s="303"/>
      <c r="E52" s="303"/>
      <c r="F52" s="218">
        <v>721</v>
      </c>
      <c r="G52" s="219">
        <v>701</v>
      </c>
      <c r="H52" s="219">
        <f t="shared" si="3"/>
        <v>1422</v>
      </c>
      <c r="I52" s="305" t="s">
        <v>18</v>
      </c>
      <c r="J52" s="305"/>
      <c r="K52" s="305"/>
      <c r="L52" s="305"/>
      <c r="M52" s="305"/>
      <c r="N52" s="305"/>
    </row>
    <row r="53" spans="1:14" ht="15" customHeight="1">
      <c r="A53" s="284"/>
      <c r="B53" s="286"/>
      <c r="C53" s="303" t="s">
        <v>20</v>
      </c>
      <c r="D53" s="303"/>
      <c r="E53" s="303"/>
      <c r="F53" s="218">
        <v>753</v>
      </c>
      <c r="G53" s="219">
        <v>726</v>
      </c>
      <c r="H53" s="219">
        <f t="shared" si="3"/>
        <v>1479</v>
      </c>
      <c r="I53" s="305" t="s">
        <v>18</v>
      </c>
      <c r="J53" s="305"/>
      <c r="K53" s="305"/>
      <c r="L53" s="305"/>
      <c r="M53" s="305"/>
      <c r="N53" s="305"/>
    </row>
    <row r="54" spans="1:14" ht="15" customHeight="1">
      <c r="A54" s="284"/>
      <c r="B54" s="286"/>
      <c r="C54" s="303" t="s">
        <v>21</v>
      </c>
      <c r="D54" s="303"/>
      <c r="E54" s="303"/>
      <c r="F54" s="218">
        <v>563</v>
      </c>
      <c r="G54" s="219">
        <v>546</v>
      </c>
      <c r="H54" s="219">
        <f t="shared" si="3"/>
        <v>1109</v>
      </c>
      <c r="I54" s="305" t="s">
        <v>18</v>
      </c>
      <c r="J54" s="305"/>
      <c r="K54" s="305"/>
      <c r="L54" s="305"/>
      <c r="M54" s="305"/>
      <c r="N54" s="305"/>
    </row>
    <row r="55" spans="1:14" ht="15" customHeight="1">
      <c r="A55" s="284"/>
      <c r="B55" s="286"/>
      <c r="C55" s="303" t="s">
        <v>22</v>
      </c>
      <c r="D55" s="303"/>
      <c r="E55" s="303"/>
      <c r="F55" s="218">
        <v>920</v>
      </c>
      <c r="G55" s="219">
        <v>801</v>
      </c>
      <c r="H55" s="219">
        <f t="shared" si="3"/>
        <v>1721</v>
      </c>
      <c r="I55" s="305" t="s">
        <v>18</v>
      </c>
      <c r="J55" s="305"/>
      <c r="K55" s="305"/>
      <c r="L55" s="305"/>
      <c r="M55" s="305"/>
      <c r="N55" s="305"/>
    </row>
    <row r="56" spans="1:14" ht="15" customHeight="1">
      <c r="A56" s="285"/>
      <c r="B56" s="287"/>
      <c r="C56" s="303" t="s">
        <v>23</v>
      </c>
      <c r="D56" s="303"/>
      <c r="E56" s="303"/>
      <c r="F56" s="222">
        <v>692</v>
      </c>
      <c r="G56" s="223">
        <v>535</v>
      </c>
      <c r="H56" s="223">
        <f t="shared" si="3"/>
        <v>1227</v>
      </c>
      <c r="I56" s="304" t="s">
        <v>18</v>
      </c>
      <c r="J56" s="304"/>
      <c r="K56" s="304"/>
      <c r="L56" s="304"/>
      <c r="M56" s="304"/>
      <c r="N56" s="304"/>
    </row>
    <row r="57" spans="1:14" ht="15" customHeight="1">
      <c r="A57" s="188">
        <v>39999</v>
      </c>
      <c r="B57" s="302" t="s">
        <v>16</v>
      </c>
      <c r="C57" s="302"/>
      <c r="D57" s="302"/>
      <c r="E57" s="302"/>
      <c r="F57" s="191">
        <v>17141</v>
      </c>
      <c r="G57" s="192">
        <v>19284</v>
      </c>
      <c r="H57" s="194">
        <f t="shared" si="3"/>
        <v>36425</v>
      </c>
      <c r="I57" s="192">
        <v>8829</v>
      </c>
      <c r="J57" s="192">
        <v>10172</v>
      </c>
      <c r="K57" s="194">
        <f aca="true" t="shared" si="4" ref="K57:K62">SUM(I57:J57)</f>
        <v>19001</v>
      </c>
      <c r="L57" s="199">
        <v>4968</v>
      </c>
      <c r="M57" s="200">
        <f aca="true" t="shared" si="5" ref="M57:M62">K57/H57*100</f>
        <v>52.16472203157172</v>
      </c>
      <c r="N57" s="201">
        <v>0.9444444444444445</v>
      </c>
    </row>
    <row r="58" spans="1:14" ht="15" customHeight="1">
      <c r="A58" s="323">
        <v>40055</v>
      </c>
      <c r="B58" s="325" t="s">
        <v>262</v>
      </c>
      <c r="C58" s="301" t="s">
        <v>12</v>
      </c>
      <c r="D58" s="302"/>
      <c r="E58" s="302"/>
      <c r="F58" s="195">
        <v>17316</v>
      </c>
      <c r="G58" s="196">
        <v>19417</v>
      </c>
      <c r="H58" s="196">
        <f t="shared" si="3"/>
        <v>36733</v>
      </c>
      <c r="I58" s="196">
        <v>12843</v>
      </c>
      <c r="J58" s="196">
        <v>14129</v>
      </c>
      <c r="K58" s="196">
        <f t="shared" si="4"/>
        <v>26972</v>
      </c>
      <c r="L58" s="196">
        <v>8526</v>
      </c>
      <c r="M58" s="203">
        <f t="shared" si="5"/>
        <v>73.42716358587647</v>
      </c>
      <c r="N58" s="295">
        <v>0.9958333333333332</v>
      </c>
    </row>
    <row r="59" spans="1:14" ht="15" customHeight="1">
      <c r="A59" s="323"/>
      <c r="B59" s="325"/>
      <c r="C59" s="1"/>
      <c r="D59" s="293" t="s">
        <v>14</v>
      </c>
      <c r="E59" s="294"/>
      <c r="F59" s="218">
        <v>17327</v>
      </c>
      <c r="G59" s="219">
        <v>19432</v>
      </c>
      <c r="H59" s="219">
        <f>SUM(F59:G59)</f>
        <v>36759</v>
      </c>
      <c r="I59" s="219">
        <v>12847</v>
      </c>
      <c r="J59" s="219">
        <v>14132</v>
      </c>
      <c r="K59" s="219">
        <f t="shared" si="4"/>
        <v>26979</v>
      </c>
      <c r="L59" s="219">
        <v>8533</v>
      </c>
      <c r="M59" s="220">
        <f t="shared" si="5"/>
        <v>73.39427079082674</v>
      </c>
      <c r="N59" s="291"/>
    </row>
    <row r="60" spans="1:14" ht="15" customHeight="1">
      <c r="A60" s="323"/>
      <c r="B60" s="325"/>
      <c r="C60" s="301" t="s">
        <v>13</v>
      </c>
      <c r="D60" s="302"/>
      <c r="E60" s="302"/>
      <c r="F60" s="218">
        <v>17316</v>
      </c>
      <c r="G60" s="219">
        <v>19417</v>
      </c>
      <c r="H60" s="219">
        <f>SUM(F60:G60)</f>
        <v>36733</v>
      </c>
      <c r="I60" s="219">
        <v>12844</v>
      </c>
      <c r="J60" s="219">
        <v>14126</v>
      </c>
      <c r="K60" s="219">
        <f t="shared" si="4"/>
        <v>26970</v>
      </c>
      <c r="L60" s="219">
        <v>8527</v>
      </c>
      <c r="M60" s="220">
        <f t="shared" si="5"/>
        <v>73.42171889037105</v>
      </c>
      <c r="N60" s="291">
        <v>0.001388888888888889</v>
      </c>
    </row>
    <row r="61" spans="1:14" ht="15" customHeight="1">
      <c r="A61" s="323"/>
      <c r="B61" s="325"/>
      <c r="C61" s="1"/>
      <c r="D61" s="293" t="s">
        <v>14</v>
      </c>
      <c r="E61" s="294"/>
      <c r="F61" s="218">
        <v>17327</v>
      </c>
      <c r="G61" s="219">
        <v>19432</v>
      </c>
      <c r="H61" s="219">
        <f>SUM(F61:G61)</f>
        <v>36759</v>
      </c>
      <c r="I61" s="219">
        <v>12848</v>
      </c>
      <c r="J61" s="219">
        <v>14129</v>
      </c>
      <c r="K61" s="219">
        <f t="shared" si="4"/>
        <v>26977</v>
      </c>
      <c r="L61" s="219">
        <v>8534</v>
      </c>
      <c r="M61" s="220">
        <f t="shared" si="5"/>
        <v>73.38882994640768</v>
      </c>
      <c r="N61" s="291"/>
    </row>
    <row r="62" spans="1:14" ht="15" customHeight="1" thickBot="1">
      <c r="A62" s="324"/>
      <c r="B62" s="326"/>
      <c r="C62" s="327" t="s">
        <v>25</v>
      </c>
      <c r="D62" s="328"/>
      <c r="E62" s="329"/>
      <c r="F62" s="225">
        <v>17316</v>
      </c>
      <c r="G62" s="226">
        <v>19417</v>
      </c>
      <c r="H62" s="226">
        <f>SUM(F62:G62)</f>
        <v>36733</v>
      </c>
      <c r="I62" s="226">
        <v>12209</v>
      </c>
      <c r="J62" s="226">
        <v>13441</v>
      </c>
      <c r="K62" s="226">
        <f t="shared" si="4"/>
        <v>25650</v>
      </c>
      <c r="L62" s="226">
        <v>7575</v>
      </c>
      <c r="M62" s="227">
        <f t="shared" si="5"/>
        <v>69.82821985680451</v>
      </c>
      <c r="N62" s="228">
        <v>0.06736111111111111</v>
      </c>
    </row>
    <row r="63" s="162" customFormat="1" ht="15" customHeight="1">
      <c r="A63" s="162" t="s">
        <v>267</v>
      </c>
    </row>
    <row r="64" s="162" customFormat="1" ht="15" customHeight="1">
      <c r="A64" s="162" t="s">
        <v>203</v>
      </c>
    </row>
  </sheetData>
  <mergeCells count="106">
    <mergeCell ref="A58:A62"/>
    <mergeCell ref="B58:B62"/>
    <mergeCell ref="C58:E58"/>
    <mergeCell ref="N58:N59"/>
    <mergeCell ref="D59:E59"/>
    <mergeCell ref="C60:E60"/>
    <mergeCell ref="N60:N61"/>
    <mergeCell ref="D61:E61"/>
    <mergeCell ref="C62:E62"/>
    <mergeCell ref="I55:N55"/>
    <mergeCell ref="C56:E56"/>
    <mergeCell ref="I56:N56"/>
    <mergeCell ref="B57:E57"/>
    <mergeCell ref="I52:N52"/>
    <mergeCell ref="C53:E53"/>
    <mergeCell ref="I53:N53"/>
    <mergeCell ref="C54:E54"/>
    <mergeCell ref="I54:N54"/>
    <mergeCell ref="A51:A56"/>
    <mergeCell ref="B51:B56"/>
    <mergeCell ref="C51:E51"/>
    <mergeCell ref="C52:E52"/>
    <mergeCell ref="C55:E55"/>
    <mergeCell ref="N35:N36"/>
    <mergeCell ref="B33:E33"/>
    <mergeCell ref="A34:A37"/>
    <mergeCell ref="B34:B37"/>
    <mergeCell ref="C34:E34"/>
    <mergeCell ref="C35:E35"/>
    <mergeCell ref="D36:E36"/>
    <mergeCell ref="C37:E37"/>
    <mergeCell ref="N26:N27"/>
    <mergeCell ref="B15:E15"/>
    <mergeCell ref="A12:A14"/>
    <mergeCell ref="B12:B14"/>
    <mergeCell ref="D14:E14"/>
    <mergeCell ref="C12:E12"/>
    <mergeCell ref="C13:E13"/>
    <mergeCell ref="A16:A21"/>
    <mergeCell ref="C16:E16"/>
    <mergeCell ref="C17:E17"/>
    <mergeCell ref="A4:A5"/>
    <mergeCell ref="A9:A11"/>
    <mergeCell ref="I21:N21"/>
    <mergeCell ref="N10:N11"/>
    <mergeCell ref="B7:E7"/>
    <mergeCell ref="C10:E10"/>
    <mergeCell ref="N13:N14"/>
    <mergeCell ref="I16:N16"/>
    <mergeCell ref="I18:N18"/>
    <mergeCell ref="I19:N19"/>
    <mergeCell ref="C18:E18"/>
    <mergeCell ref="C19:E19"/>
    <mergeCell ref="C20:E20"/>
    <mergeCell ref="C21:E21"/>
    <mergeCell ref="B16:B21"/>
    <mergeCell ref="L4:L5"/>
    <mergeCell ref="B8:E8"/>
    <mergeCell ref="B9:B11"/>
    <mergeCell ref="C9:E9"/>
    <mergeCell ref="B4:E5"/>
    <mergeCell ref="F4:H4"/>
    <mergeCell ref="I4:K4"/>
    <mergeCell ref="B6:E6"/>
    <mergeCell ref="D11:E11"/>
    <mergeCell ref="B22:E22"/>
    <mergeCell ref="B23:E23"/>
    <mergeCell ref="B24:E24"/>
    <mergeCell ref="C25:E25"/>
    <mergeCell ref="C28:E28"/>
    <mergeCell ref="B25:B28"/>
    <mergeCell ref="A25:A28"/>
    <mergeCell ref="B29:E29"/>
    <mergeCell ref="C26:E26"/>
    <mergeCell ref="D27:E27"/>
    <mergeCell ref="A30:A32"/>
    <mergeCell ref="N31:N32"/>
    <mergeCell ref="C30:E30"/>
    <mergeCell ref="C31:E31"/>
    <mergeCell ref="D32:E32"/>
    <mergeCell ref="B30:B32"/>
    <mergeCell ref="A38:A43"/>
    <mergeCell ref="B38:B43"/>
    <mergeCell ref="C38:E38"/>
    <mergeCell ref="I38:N38"/>
    <mergeCell ref="C39:E39"/>
    <mergeCell ref="C40:E40"/>
    <mergeCell ref="I40:N40"/>
    <mergeCell ref="C41:E41"/>
    <mergeCell ref="I41:N41"/>
    <mergeCell ref="C42:E42"/>
    <mergeCell ref="C43:E43"/>
    <mergeCell ref="I43:N43"/>
    <mergeCell ref="I42:N42"/>
    <mergeCell ref="I39:N39"/>
    <mergeCell ref="B44:E44"/>
    <mergeCell ref="B45:E45"/>
    <mergeCell ref="A46:A49"/>
    <mergeCell ref="B46:B49"/>
    <mergeCell ref="C46:E46"/>
    <mergeCell ref="C48:E48"/>
    <mergeCell ref="B50:E50"/>
    <mergeCell ref="N48:N49"/>
    <mergeCell ref="D49:E49"/>
    <mergeCell ref="D47:E47"/>
    <mergeCell ref="N46:N47"/>
  </mergeCells>
  <hyperlinks>
    <hyperlink ref="N2" location="目次!A1" tooltip="メニューへ戻ります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2" manualBreakCount="2">
    <brk id="28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4"/>
  <sheetViews>
    <sheetView workbookViewId="0" topLeftCell="A1">
      <pane xSplit="2" ySplit="6" topLeftCell="G7" activePane="bottomRight" state="frozen"/>
      <selection pane="topLeft"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9.00390625" defaultRowHeight="15" customHeight="1"/>
  <cols>
    <col min="1" max="1" width="2.625" style="168" customWidth="1"/>
    <col min="2" max="2" width="28.625" style="168" customWidth="1"/>
    <col min="3" max="3" width="6.625" style="168" customWidth="1"/>
    <col min="4" max="4" width="13.625" style="176" customWidth="1"/>
    <col min="5" max="5" width="6.625" style="168" customWidth="1"/>
    <col min="6" max="6" width="13.625" style="168" customWidth="1"/>
    <col min="7" max="7" width="6.625" style="168" customWidth="1"/>
    <col min="8" max="8" width="13.625" style="168" customWidth="1"/>
    <col min="9" max="14" width="12.625" style="168" customWidth="1"/>
    <col min="15" max="16384" width="9.00390625" style="168" customWidth="1"/>
  </cols>
  <sheetData>
    <row r="1" s="167" customFormat="1" ht="15" customHeight="1">
      <c r="A1" s="167" t="s">
        <v>31</v>
      </c>
    </row>
    <row r="2" spans="8:14" s="167" customFormat="1" ht="15" customHeight="1">
      <c r="H2" s="270" t="s">
        <v>280</v>
      </c>
      <c r="N2" s="270" t="s">
        <v>280</v>
      </c>
    </row>
    <row r="3" spans="8:14" s="167" customFormat="1" ht="15" customHeight="1">
      <c r="H3" s="270"/>
      <c r="N3" s="270"/>
    </row>
    <row r="4" spans="3:14" ht="15" customHeight="1" thickBot="1">
      <c r="C4" s="337"/>
      <c r="D4" s="337"/>
      <c r="E4" s="169"/>
      <c r="F4" s="170"/>
      <c r="G4" s="169"/>
      <c r="H4" s="170" t="s">
        <v>30</v>
      </c>
      <c r="N4" s="170" t="s">
        <v>30</v>
      </c>
    </row>
    <row r="5" spans="1:14" ht="15" customHeight="1">
      <c r="A5" s="338" t="s">
        <v>32</v>
      </c>
      <c r="B5" s="343"/>
      <c r="C5" s="338" t="s">
        <v>33</v>
      </c>
      <c r="D5" s="334"/>
      <c r="E5" s="332" t="s">
        <v>34</v>
      </c>
      <c r="F5" s="334"/>
      <c r="G5" s="332" t="s">
        <v>44</v>
      </c>
      <c r="H5" s="334"/>
      <c r="I5" s="332" t="s">
        <v>45</v>
      </c>
      <c r="J5" s="333"/>
      <c r="K5" s="332" t="s">
        <v>46</v>
      </c>
      <c r="L5" s="334"/>
      <c r="M5" s="335" t="s">
        <v>69</v>
      </c>
      <c r="N5" s="336"/>
    </row>
    <row r="6" spans="1:14" ht="30" customHeight="1">
      <c r="A6" s="344"/>
      <c r="B6" s="341"/>
      <c r="C6" s="171"/>
      <c r="D6" s="172" t="s">
        <v>266</v>
      </c>
      <c r="E6" s="173"/>
      <c r="F6" s="172" t="s">
        <v>266</v>
      </c>
      <c r="G6" s="173"/>
      <c r="H6" s="172" t="s">
        <v>266</v>
      </c>
      <c r="I6" s="173"/>
      <c r="J6" s="172" t="s">
        <v>266</v>
      </c>
      <c r="K6" s="173"/>
      <c r="L6" s="172" t="s">
        <v>266</v>
      </c>
      <c r="M6" s="177"/>
      <c r="N6" s="178" t="s">
        <v>266</v>
      </c>
    </row>
    <row r="7" spans="1:14" ht="15" customHeight="1">
      <c r="A7" s="339" t="s">
        <v>265</v>
      </c>
      <c r="B7" s="340"/>
      <c r="C7" s="229">
        <v>553</v>
      </c>
      <c r="D7" s="230">
        <v>11.8</v>
      </c>
      <c r="E7" s="229">
        <v>538</v>
      </c>
      <c r="F7" s="230">
        <v>11.5</v>
      </c>
      <c r="G7" s="229">
        <v>520</v>
      </c>
      <c r="H7" s="231">
        <f aca="true" t="shared" si="0" ref="H7:H18">ROUND(G7*1000/46375,1)</f>
        <v>11.2</v>
      </c>
      <c r="I7" s="229">
        <v>490</v>
      </c>
      <c r="J7" s="234">
        <f aca="true" t="shared" si="1" ref="J7:J18">ROUND(I7*1000/$J$21,1)</f>
        <v>10.7</v>
      </c>
      <c r="K7" s="229">
        <v>448</v>
      </c>
      <c r="L7" s="231">
        <f aca="true" t="shared" si="2" ref="L7:L18">ROUND(K7*1000/$L$21,1)</f>
        <v>9.8</v>
      </c>
      <c r="M7" s="236">
        <v>428</v>
      </c>
      <c r="N7" s="237">
        <f aca="true" t="shared" si="3" ref="N7:N17">ROUND(M7*1000/45508,1)</f>
        <v>9.4</v>
      </c>
    </row>
    <row r="8" spans="1:14" ht="15" customHeight="1">
      <c r="A8" s="341"/>
      <c r="B8" s="175" t="s">
        <v>35</v>
      </c>
      <c r="C8" s="229">
        <v>349</v>
      </c>
      <c r="D8" s="231">
        <v>7.4</v>
      </c>
      <c r="E8" s="229">
        <v>343</v>
      </c>
      <c r="F8" s="231">
        <v>7.4</v>
      </c>
      <c r="G8" s="229">
        <v>319</v>
      </c>
      <c r="H8" s="231">
        <f t="shared" si="0"/>
        <v>6.9</v>
      </c>
      <c r="I8" s="229">
        <v>296</v>
      </c>
      <c r="J8" s="234">
        <f t="shared" si="1"/>
        <v>6.4</v>
      </c>
      <c r="K8" s="229">
        <v>270</v>
      </c>
      <c r="L8" s="231">
        <f t="shared" si="2"/>
        <v>5.9</v>
      </c>
      <c r="M8" s="236">
        <v>253</v>
      </c>
      <c r="N8" s="237">
        <f t="shared" si="3"/>
        <v>5.6</v>
      </c>
    </row>
    <row r="9" spans="1:14" ht="15" customHeight="1">
      <c r="A9" s="342"/>
      <c r="B9" s="175" t="s">
        <v>36</v>
      </c>
      <c r="C9" s="229">
        <v>36</v>
      </c>
      <c r="D9" s="231">
        <v>0.8</v>
      </c>
      <c r="E9" s="229">
        <v>26</v>
      </c>
      <c r="F9" s="231">
        <v>0.6</v>
      </c>
      <c r="G9" s="229">
        <v>27</v>
      </c>
      <c r="H9" s="231">
        <f t="shared" si="0"/>
        <v>0.6</v>
      </c>
      <c r="I9" s="229">
        <v>26</v>
      </c>
      <c r="J9" s="234">
        <f t="shared" si="1"/>
        <v>0.6</v>
      </c>
      <c r="K9" s="229">
        <v>27</v>
      </c>
      <c r="L9" s="231">
        <f t="shared" si="2"/>
        <v>0.6</v>
      </c>
      <c r="M9" s="236">
        <v>28</v>
      </c>
      <c r="N9" s="237">
        <f t="shared" si="3"/>
        <v>0.6</v>
      </c>
    </row>
    <row r="10" spans="1:14" ht="15" customHeight="1">
      <c r="A10" s="342"/>
      <c r="B10" s="175" t="s">
        <v>37</v>
      </c>
      <c r="C10" s="229">
        <v>55</v>
      </c>
      <c r="D10" s="231">
        <v>1.2</v>
      </c>
      <c r="E10" s="229">
        <v>54</v>
      </c>
      <c r="F10" s="231">
        <v>1.2</v>
      </c>
      <c r="G10" s="229">
        <v>59</v>
      </c>
      <c r="H10" s="231">
        <f t="shared" si="0"/>
        <v>1.3</v>
      </c>
      <c r="I10" s="229">
        <v>64</v>
      </c>
      <c r="J10" s="234">
        <f t="shared" si="1"/>
        <v>1.4</v>
      </c>
      <c r="K10" s="229">
        <v>64</v>
      </c>
      <c r="L10" s="231">
        <f t="shared" si="2"/>
        <v>1.4</v>
      </c>
      <c r="M10" s="236">
        <v>64</v>
      </c>
      <c r="N10" s="237">
        <f t="shared" si="3"/>
        <v>1.4</v>
      </c>
    </row>
    <row r="11" spans="1:14" ht="15" customHeight="1">
      <c r="A11" s="342"/>
      <c r="B11" s="175" t="s">
        <v>38</v>
      </c>
      <c r="C11" s="229">
        <v>112</v>
      </c>
      <c r="D11" s="231">
        <v>2.4</v>
      </c>
      <c r="E11" s="229">
        <v>114</v>
      </c>
      <c r="F11" s="231">
        <v>2.4</v>
      </c>
      <c r="G11" s="229">
        <v>114</v>
      </c>
      <c r="H11" s="231">
        <f t="shared" si="0"/>
        <v>2.5</v>
      </c>
      <c r="I11" s="229">
        <v>103</v>
      </c>
      <c r="J11" s="234">
        <f t="shared" si="1"/>
        <v>2.2</v>
      </c>
      <c r="K11" s="229">
        <v>86</v>
      </c>
      <c r="L11" s="231">
        <f t="shared" si="2"/>
        <v>1.9</v>
      </c>
      <c r="M11" s="236">
        <v>82</v>
      </c>
      <c r="N11" s="237">
        <f t="shared" si="3"/>
        <v>1.8</v>
      </c>
    </row>
    <row r="12" spans="1:14" ht="15" customHeight="1">
      <c r="A12" s="342"/>
      <c r="B12" s="175" t="s">
        <v>39</v>
      </c>
      <c r="C12" s="229">
        <v>1</v>
      </c>
      <c r="D12" s="231">
        <v>0</v>
      </c>
      <c r="E12" s="229">
        <v>1</v>
      </c>
      <c r="F12" s="231">
        <v>0</v>
      </c>
      <c r="G12" s="229">
        <v>1</v>
      </c>
      <c r="H12" s="231">
        <f t="shared" si="0"/>
        <v>0</v>
      </c>
      <c r="I12" s="229">
        <v>1</v>
      </c>
      <c r="J12" s="234">
        <f t="shared" si="1"/>
        <v>0</v>
      </c>
      <c r="K12" s="229">
        <v>1</v>
      </c>
      <c r="L12" s="231">
        <f t="shared" si="2"/>
        <v>0</v>
      </c>
      <c r="M12" s="236">
        <v>1</v>
      </c>
      <c r="N12" s="237">
        <f t="shared" si="3"/>
        <v>0</v>
      </c>
    </row>
    <row r="13" spans="1:14" ht="15" customHeight="1">
      <c r="A13" s="339" t="s">
        <v>40</v>
      </c>
      <c r="B13" s="340"/>
      <c r="C13" s="229">
        <v>77</v>
      </c>
      <c r="D13" s="231">
        <v>1.6</v>
      </c>
      <c r="E13" s="229">
        <v>69</v>
      </c>
      <c r="F13" s="231">
        <v>1.5</v>
      </c>
      <c r="G13" s="229">
        <v>73</v>
      </c>
      <c r="H13" s="231">
        <f t="shared" si="0"/>
        <v>1.6</v>
      </c>
      <c r="I13" s="229">
        <v>77</v>
      </c>
      <c r="J13" s="234">
        <f t="shared" si="1"/>
        <v>1.7</v>
      </c>
      <c r="K13" s="229">
        <v>61</v>
      </c>
      <c r="L13" s="231">
        <f t="shared" si="2"/>
        <v>1.3</v>
      </c>
      <c r="M13" s="236">
        <v>53</v>
      </c>
      <c r="N13" s="237">
        <f t="shared" si="3"/>
        <v>1.2</v>
      </c>
    </row>
    <row r="14" spans="1:14" ht="15" customHeight="1">
      <c r="A14" s="341"/>
      <c r="B14" s="175" t="s">
        <v>41</v>
      </c>
      <c r="C14" s="229">
        <v>18</v>
      </c>
      <c r="D14" s="231">
        <v>0.4</v>
      </c>
      <c r="E14" s="229">
        <v>17</v>
      </c>
      <c r="F14" s="231">
        <v>0.4</v>
      </c>
      <c r="G14" s="229">
        <v>17</v>
      </c>
      <c r="H14" s="231">
        <f t="shared" si="0"/>
        <v>0.4</v>
      </c>
      <c r="I14" s="229">
        <v>17</v>
      </c>
      <c r="J14" s="234">
        <f t="shared" si="1"/>
        <v>0.4</v>
      </c>
      <c r="K14" s="229">
        <v>17</v>
      </c>
      <c r="L14" s="231">
        <f t="shared" si="2"/>
        <v>0.4</v>
      </c>
      <c r="M14" s="236">
        <v>15</v>
      </c>
      <c r="N14" s="237">
        <f t="shared" si="3"/>
        <v>0.3</v>
      </c>
    </row>
    <row r="15" spans="1:14" ht="15" customHeight="1">
      <c r="A15" s="342"/>
      <c r="B15" s="175" t="s">
        <v>36</v>
      </c>
      <c r="C15" s="229">
        <v>4</v>
      </c>
      <c r="D15" s="231">
        <v>0.1</v>
      </c>
      <c r="E15" s="229">
        <v>4</v>
      </c>
      <c r="F15" s="231">
        <v>0.1</v>
      </c>
      <c r="G15" s="229">
        <v>2</v>
      </c>
      <c r="H15" s="231">
        <f t="shared" si="0"/>
        <v>0</v>
      </c>
      <c r="I15" s="229">
        <v>0</v>
      </c>
      <c r="J15" s="234">
        <f t="shared" si="1"/>
        <v>0</v>
      </c>
      <c r="K15" s="229">
        <v>0</v>
      </c>
      <c r="L15" s="231">
        <f t="shared" si="2"/>
        <v>0</v>
      </c>
      <c r="M15" s="236">
        <v>0</v>
      </c>
      <c r="N15" s="237">
        <f t="shared" si="3"/>
        <v>0</v>
      </c>
    </row>
    <row r="16" spans="1:14" ht="15" customHeight="1">
      <c r="A16" s="342"/>
      <c r="B16" s="175" t="s">
        <v>42</v>
      </c>
      <c r="C16" s="229">
        <v>20</v>
      </c>
      <c r="D16" s="231">
        <v>0.4</v>
      </c>
      <c r="E16" s="229">
        <v>16</v>
      </c>
      <c r="F16" s="231">
        <v>0.3</v>
      </c>
      <c r="G16" s="229">
        <v>11</v>
      </c>
      <c r="H16" s="231">
        <f t="shared" si="0"/>
        <v>0.2</v>
      </c>
      <c r="I16" s="229">
        <v>9</v>
      </c>
      <c r="J16" s="234">
        <f t="shared" si="1"/>
        <v>0.2</v>
      </c>
      <c r="K16" s="229">
        <v>6</v>
      </c>
      <c r="L16" s="231">
        <f t="shared" si="2"/>
        <v>0.1</v>
      </c>
      <c r="M16" s="236">
        <v>6</v>
      </c>
      <c r="N16" s="237">
        <f t="shared" si="3"/>
        <v>0.1</v>
      </c>
    </row>
    <row r="17" spans="1:14" ht="15" customHeight="1">
      <c r="A17" s="342"/>
      <c r="B17" s="175" t="s">
        <v>43</v>
      </c>
      <c r="C17" s="229">
        <v>35</v>
      </c>
      <c r="D17" s="231">
        <v>0.7</v>
      </c>
      <c r="E17" s="229">
        <v>32</v>
      </c>
      <c r="F17" s="231">
        <v>0.7</v>
      </c>
      <c r="G17" s="229">
        <v>43</v>
      </c>
      <c r="H17" s="231">
        <f t="shared" si="0"/>
        <v>0.9</v>
      </c>
      <c r="I17" s="229">
        <v>51</v>
      </c>
      <c r="J17" s="234">
        <f t="shared" si="1"/>
        <v>1.1</v>
      </c>
      <c r="K17" s="229">
        <v>38</v>
      </c>
      <c r="L17" s="231">
        <f t="shared" si="2"/>
        <v>0.8</v>
      </c>
      <c r="M17" s="236">
        <v>32</v>
      </c>
      <c r="N17" s="237">
        <f t="shared" si="3"/>
        <v>0.7</v>
      </c>
    </row>
    <row r="18" spans="1:14" ht="15" customHeight="1" thickBot="1">
      <c r="A18" s="330" t="s">
        <v>7</v>
      </c>
      <c r="B18" s="331"/>
      <c r="C18" s="232">
        <v>630</v>
      </c>
      <c r="D18" s="233">
        <v>13.4</v>
      </c>
      <c r="E18" s="232">
        <v>607</v>
      </c>
      <c r="F18" s="233">
        <v>13</v>
      </c>
      <c r="G18" s="232">
        <v>593</v>
      </c>
      <c r="H18" s="233">
        <f t="shared" si="0"/>
        <v>12.8</v>
      </c>
      <c r="I18" s="232">
        <v>567</v>
      </c>
      <c r="J18" s="235">
        <f t="shared" si="1"/>
        <v>12.3</v>
      </c>
      <c r="K18" s="232">
        <v>509</v>
      </c>
      <c r="L18" s="233">
        <f t="shared" si="2"/>
        <v>11.2</v>
      </c>
      <c r="M18" s="238">
        <v>481</v>
      </c>
      <c r="N18" s="239">
        <f>ROUND(M18*1000/$N$21,1)</f>
        <v>10.7</v>
      </c>
    </row>
    <row r="19" spans="1:14" ht="15" customHeight="1">
      <c r="A19" s="179" t="s">
        <v>47</v>
      </c>
      <c r="B19" s="179"/>
      <c r="C19" s="179"/>
      <c r="D19" s="179"/>
      <c r="E19" s="179"/>
      <c r="F19" s="179"/>
      <c r="G19" s="179"/>
      <c r="H19" s="179"/>
      <c r="I19" s="180"/>
      <c r="J19" s="181"/>
      <c r="K19" s="179"/>
      <c r="L19" s="179"/>
      <c r="M19" s="179"/>
      <c r="N19" s="179"/>
    </row>
    <row r="20" spans="1:10" ht="15" customHeight="1">
      <c r="A20" s="182"/>
      <c r="B20" s="182"/>
      <c r="D20" s="168"/>
      <c r="I20" s="182"/>
      <c r="J20" s="174"/>
    </row>
    <row r="21" spans="4:14" ht="13.5" hidden="1">
      <c r="D21" s="168"/>
      <c r="I21" s="189" t="s">
        <v>205</v>
      </c>
      <c r="J21" s="183">
        <v>45995</v>
      </c>
      <c r="K21" s="189" t="s">
        <v>205</v>
      </c>
      <c r="L21" s="183">
        <v>45508</v>
      </c>
      <c r="M21" s="189" t="s">
        <v>205</v>
      </c>
      <c r="N21" s="183">
        <v>44962</v>
      </c>
    </row>
    <row r="34" spans="1:8" s="179" customFormat="1" ht="15" customHeight="1">
      <c r="A34" s="168"/>
      <c r="B34" s="168"/>
      <c r="C34" s="168"/>
      <c r="D34" s="176"/>
      <c r="E34" s="168"/>
      <c r="F34" s="168"/>
      <c r="G34" s="168"/>
      <c r="H34" s="168"/>
    </row>
  </sheetData>
  <mergeCells count="13">
    <mergeCell ref="C4:D4"/>
    <mergeCell ref="C5:D5"/>
    <mergeCell ref="E5:F5"/>
    <mergeCell ref="G5:H5"/>
    <mergeCell ref="A18:B18"/>
    <mergeCell ref="I5:J5"/>
    <mergeCell ref="K5:L5"/>
    <mergeCell ref="M5:N5"/>
    <mergeCell ref="A13:B13"/>
    <mergeCell ref="A14:A17"/>
    <mergeCell ref="A8:A12"/>
    <mergeCell ref="A5:B6"/>
    <mergeCell ref="A7:B7"/>
  </mergeCells>
  <hyperlinks>
    <hyperlink ref="H2" location="目次!A1" tooltip="メニューへ戻ります。" display="戻る"/>
    <hyperlink ref="N2" location="目次!A1" tooltip="メニューへ戻ります。" display="戻る"/>
  </hyperlinks>
  <printOptions/>
  <pageMargins left="0.7874015748031497" right="0.7874015748031497" top="0.7874015748031497" bottom="0.7874015748031497" header="0.5118110236220472" footer="0.5118110236220472"/>
  <pageSetup fitToWidth="0" horizontalDpi="600" verticalDpi="600" orientation="landscape" paperSize="9" scale="8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43"/>
  <sheetViews>
    <sheetView showGridLines="0" zoomScaleSheetLayoutView="75" workbookViewId="0" topLeftCell="A1">
      <pane ySplit="2" topLeftCell="BM3" activePane="bottomLeft" state="frozen"/>
      <selection pane="topLeft" activeCell="N2" sqref="N2"/>
      <selection pane="bottomLeft" activeCell="N2" sqref="N2"/>
    </sheetView>
  </sheetViews>
  <sheetFormatPr defaultColWidth="9.00390625" defaultRowHeight="13.5"/>
  <cols>
    <col min="1" max="1" width="5.625" style="13" customWidth="1"/>
    <col min="2" max="3" width="3.125" style="13" customWidth="1"/>
    <col min="4" max="4" width="5.75390625" style="13" customWidth="1"/>
    <col min="5" max="6" width="3.75390625" style="13" customWidth="1"/>
    <col min="7" max="7" width="18.625" style="17" customWidth="1"/>
    <col min="8" max="8" width="4.25390625" style="13" customWidth="1"/>
    <col min="9" max="9" width="3.125" style="13" customWidth="1"/>
    <col min="10" max="10" width="26.25390625" style="95" customWidth="1"/>
    <col min="11" max="11" width="6.00390625" style="95" customWidth="1"/>
    <col min="12" max="12" width="3.125" style="14" customWidth="1"/>
    <col min="13" max="13" width="18.625" style="95" customWidth="1"/>
    <col min="14" max="14" width="2.875" style="14" customWidth="1"/>
    <col min="15" max="15" width="21.125" style="96" customWidth="1"/>
    <col min="16" max="16" width="3.125" style="97" customWidth="1"/>
    <col min="17" max="17" width="20.125" style="96" customWidth="1"/>
    <col min="18" max="18" width="3.125" style="97" customWidth="1"/>
    <col min="19" max="19" width="18.625" style="13" customWidth="1"/>
    <col min="20" max="20" width="3.125" style="14" customWidth="1"/>
    <col min="21" max="21" width="3.125" style="13" customWidth="1"/>
    <col min="22" max="16384" width="9.00390625" style="13" customWidth="1"/>
  </cols>
  <sheetData>
    <row r="1" spans="1:22" s="68" customFormat="1" ht="18.75" customHeight="1">
      <c r="A1" s="257" t="s">
        <v>206</v>
      </c>
      <c r="B1" s="257"/>
      <c r="C1" s="257"/>
      <c r="D1" s="257"/>
      <c r="E1" s="257"/>
      <c r="F1" s="257"/>
      <c r="G1" s="257"/>
      <c r="J1" s="136"/>
      <c r="K1" s="136"/>
      <c r="M1" s="136"/>
      <c r="O1" s="136"/>
      <c r="P1" s="136"/>
      <c r="Q1" s="136"/>
      <c r="R1" s="136"/>
      <c r="U1" s="258"/>
      <c r="V1" s="258"/>
    </row>
    <row r="2" spans="1:22" ht="18.75" customHeight="1">
      <c r="A2" s="12"/>
      <c r="B2" s="12"/>
      <c r="C2" s="12"/>
      <c r="D2" s="12"/>
      <c r="E2" s="12"/>
      <c r="F2" s="12"/>
      <c r="G2" s="12"/>
      <c r="J2" s="270" t="s">
        <v>280</v>
      </c>
      <c r="Q2" s="270" t="s">
        <v>280</v>
      </c>
      <c r="U2" s="259"/>
      <c r="V2" s="259"/>
    </row>
    <row r="3" spans="1:22" ht="18.75" customHeight="1" thickBot="1">
      <c r="A3" s="12"/>
      <c r="B3" s="12"/>
      <c r="C3" s="12"/>
      <c r="D3" s="12"/>
      <c r="E3" s="12"/>
      <c r="F3" s="12"/>
      <c r="G3" s="12"/>
      <c r="J3" s="388"/>
      <c r="K3" s="388"/>
      <c r="L3" s="388"/>
      <c r="M3" s="388"/>
      <c r="U3" s="259"/>
      <c r="V3" s="259"/>
    </row>
    <row r="4" spans="1:22" ht="21" customHeight="1" thickTop="1">
      <c r="A4" s="377" t="s">
        <v>70</v>
      </c>
      <c r="B4" s="378"/>
      <c r="C4" s="378"/>
      <c r="D4" s="379"/>
      <c r="G4" s="375" t="s">
        <v>48</v>
      </c>
      <c r="H4" s="373">
        <v>5</v>
      </c>
      <c r="U4" s="259"/>
      <c r="V4" s="259"/>
    </row>
    <row r="5" spans="1:22" ht="21" customHeight="1" thickBot="1">
      <c r="A5" s="380"/>
      <c r="B5" s="381"/>
      <c r="C5" s="381"/>
      <c r="D5" s="382"/>
      <c r="E5" s="15"/>
      <c r="F5" s="15"/>
      <c r="G5" s="376"/>
      <c r="H5" s="374"/>
      <c r="I5" s="99"/>
      <c r="U5" s="259"/>
      <c r="V5" s="259"/>
    </row>
    <row r="6" spans="1:22" ht="21" customHeight="1" thickTop="1">
      <c r="A6" s="16"/>
      <c r="B6" s="16"/>
      <c r="C6" s="16"/>
      <c r="D6" s="16"/>
      <c r="H6" s="18"/>
      <c r="I6" s="99"/>
      <c r="U6" s="259"/>
      <c r="V6" s="259"/>
    </row>
    <row r="7" spans="1:7" ht="21" customHeight="1" thickBot="1">
      <c r="A7" s="12"/>
      <c r="B7" s="12"/>
      <c r="C7" s="12"/>
      <c r="D7" s="12"/>
      <c r="E7" s="12"/>
      <c r="F7" s="12"/>
      <c r="G7" s="12"/>
    </row>
    <row r="8" spans="5:23" ht="21" customHeight="1" thickBot="1" thickTop="1">
      <c r="E8" s="12"/>
      <c r="F8" s="12"/>
      <c r="G8" s="386" t="s">
        <v>71</v>
      </c>
      <c r="H8" s="391">
        <v>21</v>
      </c>
      <c r="J8" s="100" t="s">
        <v>72</v>
      </c>
      <c r="K8" s="101"/>
      <c r="L8" s="19">
        <v>7</v>
      </c>
      <c r="M8" s="102" t="s">
        <v>73</v>
      </c>
      <c r="N8" s="20">
        <v>3</v>
      </c>
      <c r="O8" s="103" t="s">
        <v>207</v>
      </c>
      <c r="P8" s="21">
        <v>2</v>
      </c>
      <c r="Q8" s="104" t="s">
        <v>208</v>
      </c>
      <c r="R8" s="22">
        <v>1</v>
      </c>
      <c r="S8" s="395"/>
      <c r="T8" s="395"/>
      <c r="U8" s="395"/>
      <c r="V8" s="395"/>
      <c r="W8" s="395"/>
    </row>
    <row r="9" spans="5:21" ht="21" customHeight="1" thickBot="1">
      <c r="E9" s="12"/>
      <c r="F9" s="23"/>
      <c r="G9" s="387"/>
      <c r="H9" s="392"/>
      <c r="I9" s="24"/>
      <c r="J9" s="100" t="s">
        <v>74</v>
      </c>
      <c r="K9" s="101"/>
      <c r="L9" s="19">
        <v>7</v>
      </c>
      <c r="M9" s="103" t="s">
        <v>75</v>
      </c>
      <c r="N9" s="21">
        <v>2</v>
      </c>
      <c r="O9" s="103" t="s">
        <v>76</v>
      </c>
      <c r="P9" s="21">
        <v>4</v>
      </c>
      <c r="Q9" s="95"/>
      <c r="S9" s="95"/>
      <c r="T9" s="97"/>
      <c r="U9" s="95"/>
    </row>
    <row r="10" spans="5:21" ht="21" customHeight="1" thickBot="1" thickTop="1">
      <c r="E10" s="25"/>
      <c r="F10" s="12"/>
      <c r="G10" s="26"/>
      <c r="H10" s="27"/>
      <c r="I10" s="28"/>
      <c r="J10" s="100" t="s">
        <v>77</v>
      </c>
      <c r="K10" s="101"/>
      <c r="L10" s="19">
        <v>4</v>
      </c>
      <c r="M10" s="99"/>
      <c r="N10" s="29"/>
      <c r="Q10" s="95"/>
      <c r="S10" s="95"/>
      <c r="T10" s="97"/>
      <c r="U10" s="95"/>
    </row>
    <row r="11" spans="5:20" ht="21" customHeight="1" thickBot="1">
      <c r="E11" s="25"/>
      <c r="F11" s="12"/>
      <c r="G11" s="105"/>
      <c r="J11" s="106" t="s">
        <v>78</v>
      </c>
      <c r="K11" s="107"/>
      <c r="L11" s="30">
        <v>2</v>
      </c>
      <c r="M11" s="99"/>
      <c r="N11" s="31"/>
      <c r="Q11" s="95"/>
      <c r="S11" s="95"/>
      <c r="T11" s="97"/>
    </row>
    <row r="12" spans="5:21" ht="21" customHeight="1">
      <c r="E12" s="25"/>
      <c r="F12" s="12"/>
      <c r="G12" s="13"/>
      <c r="J12" s="146"/>
      <c r="K12" s="146"/>
      <c r="L12" s="31">
        <f>SUM(L8:L11)</f>
        <v>20</v>
      </c>
      <c r="Q12" s="95"/>
      <c r="S12" s="95"/>
      <c r="T12" s="97"/>
      <c r="U12" s="95"/>
    </row>
    <row r="13" spans="5:21" ht="21" customHeight="1" thickBot="1">
      <c r="E13" s="25"/>
      <c r="F13" s="12"/>
      <c r="G13" s="12"/>
      <c r="S13" s="95"/>
      <c r="T13" s="97"/>
      <c r="U13" s="95"/>
    </row>
    <row r="14" spans="5:21" ht="21" customHeight="1" thickBot="1" thickTop="1">
      <c r="E14" s="32"/>
      <c r="G14" s="399" t="s">
        <v>79</v>
      </c>
      <c r="H14" s="398">
        <v>51</v>
      </c>
      <c r="J14" s="108" t="s">
        <v>49</v>
      </c>
      <c r="K14" s="109"/>
      <c r="L14" s="33">
        <v>8</v>
      </c>
      <c r="M14" s="110" t="s">
        <v>254</v>
      </c>
      <c r="N14" s="21">
        <v>2</v>
      </c>
      <c r="O14" s="111" t="s">
        <v>80</v>
      </c>
      <c r="P14" s="21">
        <v>2</v>
      </c>
      <c r="Q14" s="103" t="s">
        <v>209</v>
      </c>
      <c r="R14" s="21">
        <v>4</v>
      </c>
      <c r="S14" s="95"/>
      <c r="T14" s="97"/>
      <c r="U14" s="95"/>
    </row>
    <row r="15" spans="5:18" ht="21" customHeight="1" thickBot="1" thickTop="1">
      <c r="E15" s="32"/>
      <c r="F15" s="260"/>
      <c r="G15" s="399"/>
      <c r="H15" s="398"/>
      <c r="I15" s="261"/>
      <c r="J15" s="108" t="s">
        <v>81</v>
      </c>
      <c r="K15" s="109"/>
      <c r="L15" s="33">
        <v>12</v>
      </c>
      <c r="M15" s="112" t="s">
        <v>82</v>
      </c>
      <c r="N15" s="21">
        <v>5</v>
      </c>
      <c r="O15" s="111" t="s">
        <v>83</v>
      </c>
      <c r="P15" s="21">
        <v>5</v>
      </c>
      <c r="Q15" s="13"/>
      <c r="R15" s="14"/>
    </row>
    <row r="16" spans="5:18" ht="21" customHeight="1" thickBot="1" thickTop="1">
      <c r="E16" s="32"/>
      <c r="F16" s="136"/>
      <c r="G16" s="34" t="s">
        <v>210</v>
      </c>
      <c r="H16" s="27">
        <v>2</v>
      </c>
      <c r="I16" s="262"/>
      <c r="J16" s="108" t="s">
        <v>84</v>
      </c>
      <c r="K16" s="109"/>
      <c r="L16" s="33">
        <v>8</v>
      </c>
      <c r="M16" s="103" t="s">
        <v>211</v>
      </c>
      <c r="N16" s="21">
        <v>5</v>
      </c>
      <c r="O16" s="103" t="s">
        <v>212</v>
      </c>
      <c r="P16" s="21">
        <v>2</v>
      </c>
      <c r="Q16" s="113"/>
      <c r="R16" s="29"/>
    </row>
    <row r="17" spans="1:18" ht="21" customHeight="1" thickBot="1">
      <c r="A17" s="146"/>
      <c r="B17" s="146"/>
      <c r="C17" s="146"/>
      <c r="D17" s="146"/>
      <c r="E17" s="32"/>
      <c r="G17" s="146"/>
      <c r="H17" s="263"/>
      <c r="I17" s="136"/>
      <c r="J17" s="114" t="s">
        <v>85</v>
      </c>
      <c r="K17" s="109"/>
      <c r="L17" s="33">
        <v>5</v>
      </c>
      <c r="M17" s="13"/>
      <c r="O17" s="113"/>
      <c r="P17" s="105"/>
      <c r="Q17" s="113"/>
      <c r="R17" s="105"/>
    </row>
    <row r="18" spans="5:18" ht="21" customHeight="1" thickBot="1">
      <c r="E18" s="32"/>
      <c r="F18" s="146"/>
      <c r="G18" s="146"/>
      <c r="H18" s="263"/>
      <c r="I18" s="136"/>
      <c r="J18" s="115" t="s">
        <v>88</v>
      </c>
      <c r="K18" s="116"/>
      <c r="L18" s="35">
        <v>15</v>
      </c>
      <c r="M18" s="103" t="s">
        <v>89</v>
      </c>
      <c r="N18" s="21">
        <v>5</v>
      </c>
      <c r="O18" s="103" t="s">
        <v>90</v>
      </c>
      <c r="P18" s="21">
        <v>2</v>
      </c>
      <c r="Q18" s="103" t="s">
        <v>91</v>
      </c>
      <c r="R18" s="21">
        <v>6</v>
      </c>
    </row>
    <row r="19" spans="5:18" ht="21" customHeight="1">
      <c r="E19" s="32"/>
      <c r="F19" s="136"/>
      <c r="G19" s="26"/>
      <c r="H19" s="27"/>
      <c r="I19" s="146"/>
      <c r="J19" s="13"/>
      <c r="K19" s="13"/>
      <c r="L19" s="14">
        <f>SUM(L14:L18)</f>
        <v>48</v>
      </c>
      <c r="M19" s="13"/>
      <c r="O19" s="13"/>
      <c r="P19" s="14"/>
      <c r="Q19" s="13"/>
      <c r="R19" s="14"/>
    </row>
    <row r="20" spans="1:18" ht="21" customHeight="1" thickBot="1">
      <c r="A20" s="146"/>
      <c r="B20" s="146"/>
      <c r="C20" s="146"/>
      <c r="D20" s="146"/>
      <c r="E20" s="32"/>
      <c r="F20" s="146"/>
      <c r="G20" s="105"/>
      <c r="H20" s="263"/>
      <c r="I20" s="136"/>
      <c r="J20" s="113"/>
      <c r="K20" s="117"/>
      <c r="M20" s="13"/>
      <c r="O20" s="13"/>
      <c r="P20" s="14"/>
      <c r="Q20" s="13"/>
      <c r="R20" s="14"/>
    </row>
    <row r="21" spans="1:14" ht="21" customHeight="1" thickTop="1">
      <c r="A21" s="383" t="s">
        <v>86</v>
      </c>
      <c r="D21" s="383" t="s">
        <v>87</v>
      </c>
      <c r="E21" s="32"/>
      <c r="F21" s="146"/>
      <c r="G21" s="375" t="s">
        <v>92</v>
      </c>
      <c r="H21" s="373">
        <v>68</v>
      </c>
      <c r="I21" s="146"/>
      <c r="J21" s="355" t="s">
        <v>213</v>
      </c>
      <c r="K21" s="119"/>
      <c r="L21" s="353">
        <v>22</v>
      </c>
      <c r="M21" s="120" t="s">
        <v>93</v>
      </c>
      <c r="N21" s="37">
        <v>9</v>
      </c>
    </row>
    <row r="22" spans="1:18" ht="21" customHeight="1" thickBot="1">
      <c r="A22" s="384"/>
      <c r="D22" s="384"/>
      <c r="E22" s="32"/>
      <c r="F22" s="260"/>
      <c r="G22" s="376"/>
      <c r="H22" s="374"/>
      <c r="I22" s="264"/>
      <c r="J22" s="393"/>
      <c r="K22" s="96"/>
      <c r="L22" s="394"/>
      <c r="M22" s="102" t="s">
        <v>94</v>
      </c>
      <c r="N22" s="20">
        <v>2</v>
      </c>
      <c r="O22" s="104" t="s">
        <v>95</v>
      </c>
      <c r="P22" s="22">
        <v>2</v>
      </c>
      <c r="Q22" s="121" t="s">
        <v>96</v>
      </c>
      <c r="R22" s="22">
        <v>2</v>
      </c>
    </row>
    <row r="23" spans="1:18" ht="21" customHeight="1" thickBot="1" thickTop="1">
      <c r="A23" s="384"/>
      <c r="D23" s="384"/>
      <c r="E23" s="32"/>
      <c r="F23" s="136"/>
      <c r="G23" s="34" t="s">
        <v>210</v>
      </c>
      <c r="H23" s="27">
        <v>2</v>
      </c>
      <c r="I23" s="136"/>
      <c r="J23" s="356"/>
      <c r="K23" s="96"/>
      <c r="L23" s="354"/>
      <c r="M23" s="102" t="s">
        <v>97</v>
      </c>
      <c r="N23" s="20">
        <v>3</v>
      </c>
      <c r="O23" s="104" t="s">
        <v>98</v>
      </c>
      <c r="P23" s="22">
        <v>3</v>
      </c>
      <c r="Q23" s="13"/>
      <c r="R23" s="14"/>
    </row>
    <row r="24" spans="1:18" ht="21" customHeight="1" thickBot="1">
      <c r="A24" s="384"/>
      <c r="D24" s="384"/>
      <c r="E24" s="32"/>
      <c r="F24" s="136"/>
      <c r="H24" s="18"/>
      <c r="I24" s="136"/>
      <c r="J24" s="123" t="s">
        <v>99</v>
      </c>
      <c r="K24" s="124"/>
      <c r="L24" s="39">
        <v>9</v>
      </c>
      <c r="M24" s="125" t="s">
        <v>214</v>
      </c>
      <c r="N24" s="40">
        <v>2</v>
      </c>
      <c r="O24" s="126" t="s">
        <v>215</v>
      </c>
      <c r="P24" s="40">
        <v>4</v>
      </c>
      <c r="Q24" s="126" t="s">
        <v>216</v>
      </c>
      <c r="R24" s="40">
        <v>2</v>
      </c>
    </row>
    <row r="25" spans="1:18" ht="21" customHeight="1" thickBot="1">
      <c r="A25" s="384"/>
      <c r="D25" s="384"/>
      <c r="E25" s="32"/>
      <c r="F25" s="136"/>
      <c r="H25" s="18"/>
      <c r="I25" s="136"/>
      <c r="J25" s="108" t="s">
        <v>101</v>
      </c>
      <c r="K25" s="109"/>
      <c r="L25" s="33">
        <v>8</v>
      </c>
      <c r="M25" s="125" t="s">
        <v>102</v>
      </c>
      <c r="N25" s="40">
        <v>4</v>
      </c>
      <c r="O25" s="126" t="s">
        <v>103</v>
      </c>
      <c r="P25" s="40">
        <v>3</v>
      </c>
      <c r="Q25" s="117"/>
      <c r="R25" s="105"/>
    </row>
    <row r="26" spans="1:18" ht="21" customHeight="1">
      <c r="A26" s="384"/>
      <c r="D26" s="384"/>
      <c r="E26" s="32"/>
      <c r="F26" s="146"/>
      <c r="G26" s="105"/>
      <c r="H26" s="263"/>
      <c r="I26" s="146"/>
      <c r="J26" s="389" t="s">
        <v>252</v>
      </c>
      <c r="K26" s="127"/>
      <c r="L26" s="353">
        <v>6</v>
      </c>
      <c r="M26" s="128" t="s">
        <v>104</v>
      </c>
      <c r="N26" s="40">
        <v>3</v>
      </c>
      <c r="R26" s="14"/>
    </row>
    <row r="27" spans="1:18" ht="21" customHeight="1" thickBot="1">
      <c r="A27" s="384"/>
      <c r="D27" s="384"/>
      <c r="E27" s="32"/>
      <c r="F27" s="146"/>
      <c r="G27" s="105"/>
      <c r="H27" s="263"/>
      <c r="I27" s="146"/>
      <c r="J27" s="390"/>
      <c r="K27" s="129"/>
      <c r="L27" s="354"/>
      <c r="M27" s="126" t="s">
        <v>105</v>
      </c>
      <c r="N27" s="40">
        <v>2</v>
      </c>
      <c r="O27" s="95"/>
      <c r="P27" s="105"/>
      <c r="Q27" s="113"/>
      <c r="R27" s="105"/>
    </row>
    <row r="28" spans="1:18" ht="21" customHeight="1" thickBot="1">
      <c r="A28" s="384"/>
      <c r="D28" s="384"/>
      <c r="E28" s="32"/>
      <c r="F28" s="146"/>
      <c r="G28" s="146"/>
      <c r="H28" s="263"/>
      <c r="I28" s="146"/>
      <c r="J28" s="130" t="s">
        <v>217</v>
      </c>
      <c r="K28" s="131"/>
      <c r="L28" s="41">
        <v>3</v>
      </c>
      <c r="M28" s="132" t="s">
        <v>218</v>
      </c>
      <c r="N28" s="40">
        <v>1</v>
      </c>
      <c r="O28" s="133" t="s">
        <v>219</v>
      </c>
      <c r="P28" s="40">
        <v>1</v>
      </c>
      <c r="Q28" s="133" t="s">
        <v>220</v>
      </c>
      <c r="R28" s="40">
        <v>1</v>
      </c>
    </row>
    <row r="29" spans="1:18" ht="21" customHeight="1" thickBot="1">
      <c r="A29" s="384"/>
      <c r="D29" s="384"/>
      <c r="E29" s="32"/>
      <c r="F29" s="146"/>
      <c r="G29" s="146"/>
      <c r="H29" s="263"/>
      <c r="I29" s="146"/>
      <c r="J29" s="134" t="s">
        <v>50</v>
      </c>
      <c r="K29" s="135"/>
      <c r="L29" s="36">
        <v>16</v>
      </c>
      <c r="M29" s="125" t="s">
        <v>106</v>
      </c>
      <c r="N29" s="40">
        <v>1</v>
      </c>
      <c r="O29" s="126" t="s">
        <v>107</v>
      </c>
      <c r="P29" s="40">
        <v>7</v>
      </c>
      <c r="Q29" s="126" t="s">
        <v>108</v>
      </c>
      <c r="R29" s="40">
        <v>6</v>
      </c>
    </row>
    <row r="30" spans="1:19" ht="21" customHeight="1" thickBot="1">
      <c r="A30" s="384"/>
      <c r="D30" s="384"/>
      <c r="E30" s="32"/>
      <c r="F30" s="146"/>
      <c r="G30" s="146"/>
      <c r="H30" s="263"/>
      <c r="I30" s="146"/>
      <c r="J30" s="130" t="s">
        <v>51</v>
      </c>
      <c r="K30" s="131"/>
      <c r="L30" s="41">
        <v>1</v>
      </c>
      <c r="M30" s="99"/>
      <c r="O30" s="95"/>
      <c r="P30" s="14"/>
      <c r="R30" s="14"/>
      <c r="S30" s="96"/>
    </row>
    <row r="31" spans="1:19" ht="21" customHeight="1">
      <c r="A31" s="384"/>
      <c r="D31" s="384"/>
      <c r="E31" s="42"/>
      <c r="F31" s="146"/>
      <c r="G31" s="146"/>
      <c r="H31" s="263"/>
      <c r="I31" s="146"/>
      <c r="L31" s="14">
        <f>SUM(L21:L30)</f>
        <v>65</v>
      </c>
      <c r="O31" s="18"/>
      <c r="P31" s="14"/>
      <c r="R31" s="14"/>
      <c r="S31" s="96"/>
    </row>
    <row r="32" spans="1:15" ht="21" customHeight="1" thickBot="1">
      <c r="A32" s="384"/>
      <c r="B32" s="42"/>
      <c r="C32" s="42"/>
      <c r="D32" s="384"/>
      <c r="E32" s="32"/>
      <c r="F32" s="146"/>
      <c r="G32" s="146"/>
      <c r="H32" s="263"/>
      <c r="I32" s="146"/>
      <c r="O32" s="18"/>
    </row>
    <row r="33" spans="1:15" ht="21" customHeight="1" thickBot="1" thickTop="1">
      <c r="A33" s="384"/>
      <c r="B33" s="43"/>
      <c r="D33" s="384"/>
      <c r="E33" s="32"/>
      <c r="G33" s="396" t="s">
        <v>253</v>
      </c>
      <c r="H33" s="373">
        <v>100</v>
      </c>
      <c r="I33" s="18"/>
      <c r="J33" s="130" t="s">
        <v>109</v>
      </c>
      <c r="K33" s="131"/>
      <c r="L33" s="41">
        <v>4</v>
      </c>
      <c r="M33" s="99"/>
      <c r="O33" s="44"/>
    </row>
    <row r="34" spans="1:20" ht="21" customHeight="1" thickBot="1">
      <c r="A34" s="384"/>
      <c r="B34" s="43"/>
      <c r="D34" s="384"/>
      <c r="E34" s="32"/>
      <c r="F34" s="260"/>
      <c r="G34" s="397"/>
      <c r="H34" s="374"/>
      <c r="I34" s="261"/>
      <c r="J34" s="345" t="s">
        <v>110</v>
      </c>
      <c r="K34" s="124"/>
      <c r="L34" s="347">
        <v>23</v>
      </c>
      <c r="M34" s="112" t="s">
        <v>111</v>
      </c>
      <c r="N34" s="21">
        <v>2</v>
      </c>
      <c r="O34" s="103" t="s">
        <v>112</v>
      </c>
      <c r="P34" s="45">
        <v>5</v>
      </c>
      <c r="Q34" s="133" t="s">
        <v>221</v>
      </c>
      <c r="R34" s="40">
        <v>5</v>
      </c>
      <c r="S34" s="113"/>
      <c r="T34" s="29"/>
    </row>
    <row r="35" spans="1:16" ht="21" customHeight="1" thickBot="1" thickTop="1">
      <c r="A35" s="384"/>
      <c r="B35" s="43"/>
      <c r="D35" s="384"/>
      <c r="E35" s="32"/>
      <c r="F35" s="136"/>
      <c r="G35" s="34" t="s">
        <v>210</v>
      </c>
      <c r="H35" s="27">
        <v>2</v>
      </c>
      <c r="I35" s="136"/>
      <c r="J35" s="346"/>
      <c r="K35" s="136"/>
      <c r="L35" s="348"/>
      <c r="M35" s="125" t="s">
        <v>113</v>
      </c>
      <c r="N35" s="46">
        <v>4</v>
      </c>
      <c r="O35" s="133" t="s">
        <v>114</v>
      </c>
      <c r="P35" s="40">
        <v>2</v>
      </c>
    </row>
    <row r="36" spans="1:18" ht="21" customHeight="1" thickBot="1">
      <c r="A36" s="384"/>
      <c r="B36" s="43"/>
      <c r="D36" s="384"/>
      <c r="E36" s="32"/>
      <c r="F36" s="146"/>
      <c r="G36" s="105" t="s">
        <v>222</v>
      </c>
      <c r="H36" s="263">
        <v>2</v>
      </c>
      <c r="I36" s="146"/>
      <c r="J36" s="123" t="s">
        <v>115</v>
      </c>
      <c r="K36" s="137"/>
      <c r="L36" s="39">
        <v>7</v>
      </c>
      <c r="M36" s="110" t="s">
        <v>116</v>
      </c>
      <c r="N36" s="46">
        <v>4</v>
      </c>
      <c r="O36" s="126" t="s">
        <v>117</v>
      </c>
      <c r="P36" s="21">
        <v>3</v>
      </c>
      <c r="Q36" s="13"/>
      <c r="R36" s="14"/>
    </row>
    <row r="37" spans="1:18" ht="21" customHeight="1">
      <c r="A37" s="384"/>
      <c r="B37" s="47"/>
      <c r="C37" s="48"/>
      <c r="D37" s="384"/>
      <c r="E37" s="32"/>
      <c r="F37" s="146"/>
      <c r="G37" s="105"/>
      <c r="H37" s="263"/>
      <c r="I37" s="146"/>
      <c r="J37" s="345" t="s">
        <v>118</v>
      </c>
      <c r="K37" s="349"/>
      <c r="L37" s="351">
        <v>21</v>
      </c>
      <c r="M37" s="138" t="s">
        <v>119</v>
      </c>
      <c r="N37" s="49">
        <v>6</v>
      </c>
      <c r="O37" s="133" t="s">
        <v>120</v>
      </c>
      <c r="P37" s="40">
        <v>3</v>
      </c>
      <c r="Q37" s="133" t="s">
        <v>121</v>
      </c>
      <c r="R37" s="40">
        <v>1</v>
      </c>
    </row>
    <row r="38" spans="1:18" ht="21" customHeight="1" thickBot="1">
      <c r="A38" s="384"/>
      <c r="B38" s="47"/>
      <c r="C38" s="48"/>
      <c r="D38" s="384"/>
      <c r="E38" s="32"/>
      <c r="F38" s="146"/>
      <c r="G38" s="105"/>
      <c r="H38" s="263"/>
      <c r="I38" s="146"/>
      <c r="J38" s="346"/>
      <c r="K38" s="350"/>
      <c r="L38" s="352"/>
      <c r="M38" s="132" t="s">
        <v>122</v>
      </c>
      <c r="N38" s="40">
        <v>3</v>
      </c>
      <c r="O38" s="133" t="s">
        <v>223</v>
      </c>
      <c r="P38" s="40">
        <v>5</v>
      </c>
      <c r="Q38" s="132" t="s">
        <v>123</v>
      </c>
      <c r="R38" s="40">
        <v>3</v>
      </c>
    </row>
    <row r="39" spans="1:20" ht="21" customHeight="1" thickBot="1">
      <c r="A39" s="384"/>
      <c r="B39" s="47"/>
      <c r="C39" s="48"/>
      <c r="D39" s="384"/>
      <c r="E39" s="32"/>
      <c r="F39" s="146"/>
      <c r="G39" s="105"/>
      <c r="H39" s="263"/>
      <c r="I39" s="146"/>
      <c r="J39" s="140" t="s">
        <v>124</v>
      </c>
      <c r="K39" s="141"/>
      <c r="L39" s="33">
        <v>18</v>
      </c>
      <c r="M39" s="125" t="s">
        <v>224</v>
      </c>
      <c r="N39" s="40">
        <v>5</v>
      </c>
      <c r="O39" s="133" t="s">
        <v>125</v>
      </c>
      <c r="P39" s="40">
        <v>5</v>
      </c>
      <c r="Q39" s="132" t="s">
        <v>126</v>
      </c>
      <c r="R39" s="40">
        <v>5</v>
      </c>
      <c r="S39" s="133" t="s">
        <v>127</v>
      </c>
      <c r="T39" s="40">
        <v>2</v>
      </c>
    </row>
    <row r="40" spans="1:20" ht="21" customHeight="1" thickBot="1">
      <c r="A40" s="384"/>
      <c r="B40" s="47"/>
      <c r="C40" s="48"/>
      <c r="D40" s="384"/>
      <c r="E40" s="32"/>
      <c r="F40" s="146"/>
      <c r="G40" s="105"/>
      <c r="H40" s="263"/>
      <c r="I40" s="146"/>
      <c r="J40" s="118" t="s">
        <v>225</v>
      </c>
      <c r="K40" s="135"/>
      <c r="L40" s="36">
        <v>2</v>
      </c>
      <c r="M40" s="99"/>
      <c r="O40" s="95"/>
      <c r="P40" s="29"/>
      <c r="Q40" s="117"/>
      <c r="R40" s="29"/>
      <c r="S40" s="96"/>
      <c r="T40" s="97"/>
    </row>
    <row r="41" spans="1:20" ht="21" customHeight="1" thickBot="1">
      <c r="A41" s="384"/>
      <c r="B41" s="47"/>
      <c r="C41" s="48"/>
      <c r="D41" s="384"/>
      <c r="E41" s="32"/>
      <c r="F41" s="146"/>
      <c r="G41" s="105"/>
      <c r="H41" s="263"/>
      <c r="I41" s="146"/>
      <c r="J41" s="130" t="s">
        <v>52</v>
      </c>
      <c r="K41" s="131"/>
      <c r="L41" s="41">
        <v>1</v>
      </c>
      <c r="M41" s="99"/>
      <c r="O41" s="95"/>
      <c r="P41" s="29"/>
      <c r="Q41" s="117"/>
      <c r="R41" s="29"/>
      <c r="T41" s="31"/>
    </row>
    <row r="42" spans="1:20" ht="21" customHeight="1" thickBot="1">
      <c r="A42" s="384"/>
      <c r="B42" s="47"/>
      <c r="C42" s="48"/>
      <c r="D42" s="384"/>
      <c r="E42" s="32"/>
      <c r="G42" s="105"/>
      <c r="H42" s="50"/>
      <c r="I42" s="50"/>
      <c r="J42" s="122" t="s">
        <v>128</v>
      </c>
      <c r="K42" s="142"/>
      <c r="L42" s="38">
        <v>2</v>
      </c>
      <c r="M42" s="99"/>
      <c r="N42" s="49"/>
      <c r="O42" s="95"/>
      <c r="P42" s="31"/>
      <c r="Q42" s="263"/>
      <c r="R42" s="31"/>
      <c r="T42" s="31"/>
    </row>
    <row r="43" spans="1:20" ht="21" customHeight="1" thickBot="1">
      <c r="A43" s="385"/>
      <c r="B43" s="47"/>
      <c r="D43" s="385"/>
      <c r="E43" s="32"/>
      <c r="G43" s="105"/>
      <c r="H43" s="50"/>
      <c r="I43" s="50"/>
      <c r="J43" s="108" t="s">
        <v>129</v>
      </c>
      <c r="K43" s="109"/>
      <c r="L43" s="33">
        <v>17</v>
      </c>
      <c r="M43" s="112" t="s">
        <v>130</v>
      </c>
      <c r="N43" s="21">
        <v>5</v>
      </c>
      <c r="O43" s="111" t="s">
        <v>131</v>
      </c>
      <c r="P43" s="21">
        <v>12</v>
      </c>
      <c r="Q43" s="263"/>
      <c r="R43" s="31"/>
      <c r="T43" s="31"/>
    </row>
    <row r="44" spans="2:20" ht="21" customHeight="1">
      <c r="B44" s="32"/>
      <c r="D44" s="48"/>
      <c r="E44" s="32"/>
      <c r="G44" s="105"/>
      <c r="H44" s="50"/>
      <c r="I44" s="50"/>
      <c r="J44" s="51"/>
      <c r="K44" s="51"/>
      <c r="L44" s="143">
        <f>SUM(L33:L43)</f>
        <v>95</v>
      </c>
      <c r="M44" s="263"/>
      <c r="N44" s="31"/>
      <c r="O44" s="263"/>
      <c r="P44" s="14"/>
      <c r="Q44" s="13"/>
      <c r="R44" s="14"/>
      <c r="T44" s="31"/>
    </row>
    <row r="45" spans="2:20" ht="21" customHeight="1" thickBot="1">
      <c r="B45" s="32"/>
      <c r="D45" s="48"/>
      <c r="E45" s="32"/>
      <c r="G45" s="105"/>
      <c r="H45" s="50"/>
      <c r="I45" s="50"/>
      <c r="J45" s="113"/>
      <c r="K45" s="113"/>
      <c r="M45" s="263"/>
      <c r="N45" s="31"/>
      <c r="O45" s="263"/>
      <c r="P45" s="14"/>
      <c r="R45" s="14"/>
      <c r="S45" s="146"/>
      <c r="T45" s="265"/>
    </row>
    <row r="46" spans="2:20" ht="21" customHeight="1" thickBot="1" thickTop="1">
      <c r="B46" s="32"/>
      <c r="D46" s="48"/>
      <c r="F46" s="52"/>
      <c r="G46" s="375" t="s">
        <v>132</v>
      </c>
      <c r="H46" s="373">
        <v>46</v>
      </c>
      <c r="I46" s="53"/>
      <c r="J46" s="134" t="s">
        <v>255</v>
      </c>
      <c r="K46" s="135"/>
      <c r="L46" s="36">
        <v>13</v>
      </c>
      <c r="M46" s="126" t="s">
        <v>100</v>
      </c>
      <c r="N46" s="40">
        <v>2</v>
      </c>
      <c r="O46" s="126" t="s">
        <v>226</v>
      </c>
      <c r="P46" s="40">
        <v>3</v>
      </c>
      <c r="Q46" s="126" t="s">
        <v>227</v>
      </c>
      <c r="R46" s="40">
        <v>3</v>
      </c>
      <c r="S46" s="126" t="s">
        <v>133</v>
      </c>
      <c r="T46" s="40">
        <v>3</v>
      </c>
    </row>
    <row r="47" spans="2:20" ht="21" customHeight="1" thickBot="1">
      <c r="B47" s="32"/>
      <c r="D47" s="48"/>
      <c r="G47" s="376"/>
      <c r="H47" s="374"/>
      <c r="I47" s="18"/>
      <c r="J47" s="355" t="s">
        <v>228</v>
      </c>
      <c r="K47" s="135"/>
      <c r="L47" s="353">
        <v>16</v>
      </c>
      <c r="M47" s="126" t="s">
        <v>134</v>
      </c>
      <c r="N47" s="40">
        <v>3</v>
      </c>
      <c r="O47" s="144" t="s">
        <v>229</v>
      </c>
      <c r="P47" s="40">
        <v>6</v>
      </c>
      <c r="Q47" s="126" t="s">
        <v>135</v>
      </c>
      <c r="R47" s="40">
        <v>2</v>
      </c>
      <c r="S47" s="113"/>
      <c r="T47" s="105"/>
    </row>
    <row r="48" spans="2:18" ht="21" customHeight="1" thickBot="1" thickTop="1">
      <c r="B48" s="32"/>
      <c r="G48" s="34" t="s">
        <v>210</v>
      </c>
      <c r="H48" s="27">
        <v>2</v>
      </c>
      <c r="I48" s="18"/>
      <c r="J48" s="356"/>
      <c r="K48" s="142"/>
      <c r="L48" s="354"/>
      <c r="M48" s="126" t="s">
        <v>230</v>
      </c>
      <c r="N48" s="40">
        <v>2</v>
      </c>
      <c r="O48" s="126" t="s">
        <v>231</v>
      </c>
      <c r="P48" s="40">
        <v>1</v>
      </c>
      <c r="Q48" s="126" t="s">
        <v>232</v>
      </c>
      <c r="R48" s="40">
        <v>1</v>
      </c>
    </row>
    <row r="49" spans="2:15" ht="21" customHeight="1" thickBot="1">
      <c r="B49" s="32"/>
      <c r="H49" s="18"/>
      <c r="J49" s="130" t="s">
        <v>136</v>
      </c>
      <c r="K49" s="131"/>
      <c r="L49" s="41">
        <v>2</v>
      </c>
      <c r="M49" s="99"/>
      <c r="N49" s="31"/>
      <c r="O49" s="145"/>
    </row>
    <row r="50" spans="2:19" ht="21" customHeight="1" thickBot="1">
      <c r="B50" s="32"/>
      <c r="G50" s="105"/>
      <c r="J50" s="134" t="s">
        <v>137</v>
      </c>
      <c r="K50" s="135"/>
      <c r="L50" s="36">
        <v>10</v>
      </c>
      <c r="M50" s="125" t="s">
        <v>138</v>
      </c>
      <c r="N50" s="40">
        <v>2</v>
      </c>
      <c r="O50" s="126" t="s">
        <v>139</v>
      </c>
      <c r="P50" s="40">
        <v>3</v>
      </c>
      <c r="Q50" s="126" t="s">
        <v>140</v>
      </c>
      <c r="R50" s="40">
        <v>3</v>
      </c>
      <c r="S50" s="95"/>
    </row>
    <row r="51" spans="2:22" ht="21" customHeight="1" thickBot="1">
      <c r="B51" s="32"/>
      <c r="G51" s="105"/>
      <c r="J51" s="130" t="s">
        <v>141</v>
      </c>
      <c r="K51" s="131"/>
      <c r="L51" s="41">
        <v>2</v>
      </c>
      <c r="M51" s="99"/>
      <c r="N51" s="31"/>
      <c r="O51" s="146"/>
      <c r="S51" s="95"/>
      <c r="U51" s="388"/>
      <c r="V51" s="388"/>
    </row>
    <row r="52" spans="2:22" ht="21" customHeight="1">
      <c r="B52" s="32"/>
      <c r="G52" s="54"/>
      <c r="H52" s="18"/>
      <c r="I52" s="18"/>
      <c r="L52" s="14">
        <f>SUM(L46:L51)</f>
        <v>43</v>
      </c>
      <c r="P52" s="14"/>
      <c r="Q52" s="13"/>
      <c r="R52" s="14"/>
      <c r="S52" s="95"/>
      <c r="U52" s="98"/>
      <c r="V52" s="98"/>
    </row>
    <row r="53" spans="2:22" ht="21" customHeight="1" thickBot="1">
      <c r="B53" s="32"/>
      <c r="G53" s="54"/>
      <c r="H53" s="18"/>
      <c r="I53" s="18"/>
      <c r="S53" s="95"/>
      <c r="U53" s="98"/>
      <c r="V53" s="98"/>
    </row>
    <row r="54" spans="2:19" ht="21" customHeight="1" thickTop="1">
      <c r="B54" s="32"/>
      <c r="C54" s="52"/>
      <c r="D54" s="55"/>
      <c r="E54" s="55"/>
      <c r="G54" s="375" t="s">
        <v>142</v>
      </c>
      <c r="H54" s="373">
        <v>5</v>
      </c>
      <c r="I54" s="263"/>
      <c r="J54" s="355" t="s">
        <v>53</v>
      </c>
      <c r="K54" s="135"/>
      <c r="L54" s="353">
        <v>4</v>
      </c>
      <c r="M54" s="126" t="s">
        <v>143</v>
      </c>
      <c r="N54" s="40">
        <v>1</v>
      </c>
      <c r="S54" s="95"/>
    </row>
    <row r="55" spans="6:20" ht="21" customHeight="1" thickBot="1">
      <c r="F55" s="56"/>
      <c r="G55" s="376"/>
      <c r="H55" s="374"/>
      <c r="I55" s="266"/>
      <c r="J55" s="356"/>
      <c r="K55" s="142"/>
      <c r="L55" s="354"/>
      <c r="M55" s="125" t="s">
        <v>144</v>
      </c>
      <c r="N55" s="40">
        <v>2</v>
      </c>
      <c r="S55" s="117"/>
      <c r="T55" s="105"/>
    </row>
    <row r="56" spans="8:20" ht="21" customHeight="1" thickTop="1">
      <c r="H56" s="18"/>
      <c r="I56" s="18"/>
      <c r="L56" s="14">
        <f>SUM(L54)</f>
        <v>4</v>
      </c>
      <c r="S56" s="117"/>
      <c r="T56" s="105"/>
    </row>
    <row r="57" spans="8:20" ht="21" customHeight="1" thickBot="1">
      <c r="H57" s="18"/>
      <c r="I57" s="18"/>
      <c r="S57" s="263"/>
      <c r="T57" s="31"/>
    </row>
    <row r="58" spans="1:20" ht="21" customHeight="1" thickBot="1" thickTop="1">
      <c r="A58" s="377" t="s">
        <v>145</v>
      </c>
      <c r="B58" s="378"/>
      <c r="C58" s="378"/>
      <c r="D58" s="379"/>
      <c r="E58" s="52"/>
      <c r="G58" s="375" t="s">
        <v>146</v>
      </c>
      <c r="H58" s="373">
        <v>30</v>
      </c>
      <c r="J58" s="134" t="s">
        <v>147</v>
      </c>
      <c r="K58" s="135"/>
      <c r="L58" s="36">
        <v>6</v>
      </c>
      <c r="M58" s="128" t="s">
        <v>148</v>
      </c>
      <c r="N58" s="40">
        <v>2</v>
      </c>
      <c r="O58" s="126" t="s">
        <v>149</v>
      </c>
      <c r="P58" s="40">
        <v>2</v>
      </c>
      <c r="S58" s="263"/>
      <c r="T58" s="31"/>
    </row>
    <row r="59" spans="1:17" ht="21" customHeight="1" thickBot="1">
      <c r="A59" s="380"/>
      <c r="B59" s="381"/>
      <c r="C59" s="381"/>
      <c r="D59" s="382"/>
      <c r="F59" s="56"/>
      <c r="G59" s="376"/>
      <c r="H59" s="374"/>
      <c r="I59" s="15"/>
      <c r="J59" s="134" t="s">
        <v>150</v>
      </c>
      <c r="K59" s="135"/>
      <c r="L59" s="36">
        <v>8</v>
      </c>
      <c r="M59" s="128" t="s">
        <v>151</v>
      </c>
      <c r="N59" s="40">
        <v>4</v>
      </c>
      <c r="O59" s="126" t="s">
        <v>152</v>
      </c>
      <c r="P59" s="40">
        <v>3</v>
      </c>
      <c r="Q59" s="98"/>
    </row>
    <row r="60" spans="1:16" ht="33" customHeight="1" thickBot="1" thickTop="1">
      <c r="A60" s="16"/>
      <c r="B60" s="16"/>
      <c r="C60" s="16"/>
      <c r="D60" s="16"/>
      <c r="G60" s="34" t="s">
        <v>210</v>
      </c>
      <c r="H60" s="27">
        <v>2</v>
      </c>
      <c r="J60" s="147" t="s">
        <v>153</v>
      </c>
      <c r="K60" s="131"/>
      <c r="L60" s="41">
        <v>13</v>
      </c>
      <c r="M60" s="148" t="s">
        <v>154</v>
      </c>
      <c r="N60" s="40">
        <v>3</v>
      </c>
      <c r="O60" s="149" t="s">
        <v>233</v>
      </c>
      <c r="P60" s="40">
        <v>9</v>
      </c>
    </row>
    <row r="61" spans="1:19" ht="21" customHeight="1">
      <c r="A61" s="16"/>
      <c r="B61" s="16"/>
      <c r="C61" s="16"/>
      <c r="D61" s="16"/>
      <c r="G61" s="97"/>
      <c r="H61" s="18"/>
      <c r="L61" s="14">
        <f>SUM(L58:L60)</f>
        <v>27</v>
      </c>
      <c r="M61" s="136"/>
      <c r="O61" s="95"/>
      <c r="S61" s="96"/>
    </row>
    <row r="62" spans="1:19" ht="21" customHeight="1" thickBot="1">
      <c r="A62" s="16"/>
      <c r="B62" s="16"/>
      <c r="C62" s="16"/>
      <c r="D62" s="16"/>
      <c r="J62" s="263"/>
      <c r="K62" s="263"/>
      <c r="L62" s="267"/>
      <c r="S62" s="96"/>
    </row>
    <row r="63" spans="1:13" ht="21" customHeight="1" thickBot="1" thickTop="1">
      <c r="A63" s="377" t="s">
        <v>155</v>
      </c>
      <c r="B63" s="378"/>
      <c r="C63" s="378"/>
      <c r="D63" s="379"/>
      <c r="E63" s="52"/>
      <c r="F63" s="57"/>
      <c r="G63" s="375" t="s">
        <v>156</v>
      </c>
      <c r="H63" s="373">
        <v>8</v>
      </c>
      <c r="I63" s="58"/>
      <c r="J63" s="362" t="s">
        <v>234</v>
      </c>
      <c r="K63" s="363"/>
      <c r="L63" s="41">
        <v>2</v>
      </c>
      <c r="M63" s="95" t="s">
        <v>235</v>
      </c>
    </row>
    <row r="64" spans="1:20" ht="21" customHeight="1" thickBot="1">
      <c r="A64" s="380"/>
      <c r="B64" s="381"/>
      <c r="C64" s="381"/>
      <c r="D64" s="382"/>
      <c r="E64" s="59"/>
      <c r="G64" s="376"/>
      <c r="H64" s="374"/>
      <c r="J64" s="362" t="s">
        <v>236</v>
      </c>
      <c r="K64" s="363"/>
      <c r="L64" s="41"/>
      <c r="M64" s="146" t="s">
        <v>237</v>
      </c>
      <c r="O64" s="95"/>
      <c r="S64" s="388"/>
      <c r="T64" s="388"/>
    </row>
    <row r="65" spans="1:20" ht="21" customHeight="1" thickBot="1" thickTop="1">
      <c r="A65" s="16"/>
      <c r="B65" s="16"/>
      <c r="C65" s="16"/>
      <c r="D65" s="16"/>
      <c r="G65" s="34" t="s">
        <v>210</v>
      </c>
      <c r="H65" s="27">
        <v>2</v>
      </c>
      <c r="J65" s="362" t="s">
        <v>238</v>
      </c>
      <c r="K65" s="363"/>
      <c r="L65" s="41">
        <v>1</v>
      </c>
      <c r="M65" s="146" t="s">
        <v>237</v>
      </c>
      <c r="N65" s="31"/>
      <c r="O65" s="146"/>
      <c r="S65" s="96"/>
      <c r="T65" s="97"/>
    </row>
    <row r="66" spans="1:20" ht="21" customHeight="1" thickBot="1">
      <c r="A66" s="16"/>
      <c r="B66" s="16"/>
      <c r="C66" s="16"/>
      <c r="D66" s="16"/>
      <c r="H66" s="18"/>
      <c r="J66" s="362" t="s">
        <v>239</v>
      </c>
      <c r="K66" s="363"/>
      <c r="L66" s="41"/>
      <c r="M66" s="146" t="s">
        <v>237</v>
      </c>
      <c r="O66" s="95"/>
      <c r="S66" s="96"/>
      <c r="T66" s="97"/>
    </row>
    <row r="67" spans="1:20" ht="21" customHeight="1" thickBot="1">
      <c r="A67" s="16"/>
      <c r="B67" s="16"/>
      <c r="C67" s="16"/>
      <c r="D67" s="16"/>
      <c r="H67" s="18"/>
      <c r="J67" s="362" t="s">
        <v>54</v>
      </c>
      <c r="K67" s="363"/>
      <c r="L67" s="41">
        <v>3</v>
      </c>
      <c r="M67" s="95" t="s">
        <v>235</v>
      </c>
      <c r="O67" s="95"/>
      <c r="S67" s="96"/>
      <c r="T67" s="97"/>
    </row>
    <row r="68" spans="1:20" ht="21" customHeight="1">
      <c r="A68" s="16"/>
      <c r="B68" s="16"/>
      <c r="C68" s="16"/>
      <c r="D68" s="16"/>
      <c r="H68" s="18"/>
      <c r="L68" s="14">
        <f>SUM(L63:L67)</f>
        <v>6</v>
      </c>
      <c r="M68" s="99"/>
      <c r="N68" s="31"/>
      <c r="O68" s="146"/>
      <c r="S68" s="96"/>
      <c r="T68" s="97"/>
    </row>
    <row r="69" spans="1:4" ht="21" customHeight="1" thickBot="1">
      <c r="A69" s="16"/>
      <c r="B69" s="16"/>
      <c r="C69" s="16"/>
      <c r="D69" s="16"/>
    </row>
    <row r="70" spans="1:18" ht="21" customHeight="1" thickBot="1" thickTop="1">
      <c r="A70" s="377" t="s">
        <v>157</v>
      </c>
      <c r="B70" s="378"/>
      <c r="C70" s="378"/>
      <c r="D70" s="379"/>
      <c r="E70" s="52"/>
      <c r="F70" s="57"/>
      <c r="G70" s="375" t="s">
        <v>55</v>
      </c>
      <c r="H70" s="373">
        <v>64</v>
      </c>
      <c r="J70" s="130" t="s">
        <v>158</v>
      </c>
      <c r="K70" s="131"/>
      <c r="L70" s="41">
        <v>5</v>
      </c>
      <c r="M70" s="126" t="s">
        <v>159</v>
      </c>
      <c r="N70" s="40">
        <v>1</v>
      </c>
      <c r="O70" s="132" t="s">
        <v>240</v>
      </c>
      <c r="P70" s="46">
        <v>1</v>
      </c>
      <c r="Q70" s="126" t="s">
        <v>241</v>
      </c>
      <c r="R70" s="40">
        <v>1</v>
      </c>
    </row>
    <row r="71" spans="1:18" ht="21" customHeight="1" thickBot="1">
      <c r="A71" s="380"/>
      <c r="B71" s="381"/>
      <c r="C71" s="381"/>
      <c r="D71" s="382"/>
      <c r="G71" s="376"/>
      <c r="H71" s="374"/>
      <c r="I71" s="15"/>
      <c r="J71" s="134" t="s">
        <v>56</v>
      </c>
      <c r="K71" s="135"/>
      <c r="L71" s="36">
        <v>7</v>
      </c>
      <c r="M71" s="125" t="s">
        <v>57</v>
      </c>
      <c r="N71" s="40">
        <v>3</v>
      </c>
      <c r="O71" s="126" t="s">
        <v>256</v>
      </c>
      <c r="P71" s="40">
        <v>1</v>
      </c>
      <c r="R71" s="14"/>
    </row>
    <row r="72" spans="1:18" ht="21" customHeight="1" thickBot="1" thickTop="1">
      <c r="A72" s="16"/>
      <c r="B72" s="16"/>
      <c r="C72" s="16"/>
      <c r="D72" s="16"/>
      <c r="G72" s="34" t="s">
        <v>210</v>
      </c>
      <c r="H72" s="27">
        <v>1</v>
      </c>
      <c r="J72" s="130" t="s">
        <v>257</v>
      </c>
      <c r="K72" s="131"/>
      <c r="L72" s="41">
        <v>6</v>
      </c>
      <c r="M72" s="133" t="s">
        <v>160</v>
      </c>
      <c r="N72" s="40">
        <v>2</v>
      </c>
      <c r="O72" s="95"/>
      <c r="P72" s="14"/>
      <c r="R72" s="14"/>
    </row>
    <row r="73" spans="1:18" ht="21" customHeight="1" thickBot="1">
      <c r="A73" s="16"/>
      <c r="B73" s="16"/>
      <c r="C73" s="16"/>
      <c r="D73" s="16"/>
      <c r="J73" s="147" t="s">
        <v>258</v>
      </c>
      <c r="K73" s="131"/>
      <c r="L73" s="41">
        <v>44</v>
      </c>
      <c r="M73" s="132" t="s">
        <v>242</v>
      </c>
      <c r="N73" s="40">
        <v>18</v>
      </c>
      <c r="O73" s="132" t="s">
        <v>243</v>
      </c>
      <c r="P73" s="40">
        <v>21</v>
      </c>
      <c r="R73" s="14"/>
    </row>
    <row r="74" spans="1:18" ht="21" customHeight="1">
      <c r="A74" s="16"/>
      <c r="B74" s="16"/>
      <c r="C74" s="16"/>
      <c r="D74" s="16"/>
      <c r="L74" s="14">
        <f>SUM(L70:L73)</f>
        <v>62</v>
      </c>
      <c r="O74" s="18"/>
      <c r="P74" s="14"/>
      <c r="R74" s="14"/>
    </row>
    <row r="75" spans="1:18" ht="21" customHeight="1" thickBot="1">
      <c r="A75" s="16"/>
      <c r="B75" s="16"/>
      <c r="C75" s="16"/>
      <c r="D75" s="16"/>
      <c r="O75" s="18"/>
      <c r="P75" s="14"/>
      <c r="R75" s="14"/>
    </row>
    <row r="76" spans="1:18" ht="21" customHeight="1" thickBot="1" thickTop="1">
      <c r="A76" s="377" t="s">
        <v>161</v>
      </c>
      <c r="B76" s="378"/>
      <c r="C76" s="378"/>
      <c r="D76" s="379"/>
      <c r="E76" s="52"/>
      <c r="G76" s="400" t="s">
        <v>163</v>
      </c>
      <c r="H76" s="373">
        <v>82</v>
      </c>
      <c r="I76" s="60"/>
      <c r="J76" s="150" t="s">
        <v>58</v>
      </c>
      <c r="K76" s="131"/>
      <c r="L76" s="41">
        <v>4</v>
      </c>
      <c r="M76" s="99"/>
      <c r="O76" s="95"/>
      <c r="P76" s="14"/>
      <c r="R76" s="14"/>
    </row>
    <row r="77" spans="1:18" ht="21" customHeight="1" thickBot="1">
      <c r="A77" s="403" t="s">
        <v>162</v>
      </c>
      <c r="B77" s="404"/>
      <c r="C77" s="404"/>
      <c r="D77" s="405"/>
      <c r="F77" s="56"/>
      <c r="G77" s="401"/>
      <c r="H77" s="374"/>
      <c r="J77" s="151" t="s">
        <v>164</v>
      </c>
      <c r="K77" s="135"/>
      <c r="L77" s="36">
        <v>7</v>
      </c>
      <c r="M77" s="148" t="s">
        <v>165</v>
      </c>
      <c r="N77" s="40">
        <v>3</v>
      </c>
      <c r="O77" s="126" t="s">
        <v>166</v>
      </c>
      <c r="P77" s="40">
        <v>2</v>
      </c>
      <c r="R77" s="14"/>
    </row>
    <row r="78" spans="1:20" ht="21" customHeight="1" thickBot="1" thickTop="1">
      <c r="A78" s="406"/>
      <c r="B78" s="407"/>
      <c r="C78" s="407"/>
      <c r="D78" s="408"/>
      <c r="G78" s="34" t="s">
        <v>210</v>
      </c>
      <c r="H78" s="27">
        <v>2</v>
      </c>
      <c r="J78" s="152" t="s">
        <v>167</v>
      </c>
      <c r="K78" s="137"/>
      <c r="L78" s="39">
        <v>10</v>
      </c>
      <c r="M78" s="148" t="s">
        <v>168</v>
      </c>
      <c r="N78" s="40">
        <v>6</v>
      </c>
      <c r="O78" s="128" t="s">
        <v>169</v>
      </c>
      <c r="P78" s="40">
        <v>2</v>
      </c>
      <c r="S78" s="95"/>
      <c r="T78" s="97"/>
    </row>
    <row r="79" spans="1:18" ht="21" customHeight="1">
      <c r="A79" s="61"/>
      <c r="B79" s="61"/>
      <c r="C79" s="61"/>
      <c r="D79" s="61"/>
      <c r="G79" s="402"/>
      <c r="H79" s="402"/>
      <c r="J79" s="357" t="s">
        <v>170</v>
      </c>
      <c r="K79" s="137"/>
      <c r="L79" s="351">
        <v>22</v>
      </c>
      <c r="M79" s="132" t="s">
        <v>59</v>
      </c>
      <c r="N79" s="40">
        <v>1</v>
      </c>
      <c r="O79" s="133" t="s">
        <v>171</v>
      </c>
      <c r="P79" s="40">
        <v>1</v>
      </c>
      <c r="Q79" s="133" t="s">
        <v>259</v>
      </c>
      <c r="R79" s="40">
        <v>2</v>
      </c>
    </row>
    <row r="80" spans="1:18" ht="21" customHeight="1">
      <c r="A80" s="61"/>
      <c r="B80" s="61"/>
      <c r="C80" s="61"/>
      <c r="D80" s="61"/>
      <c r="G80" s="34">
        <f>H76+H70+H63+H58+H54+H46+H33+H21+H14+H8+H4</f>
        <v>480</v>
      </c>
      <c r="H80" s="27"/>
      <c r="J80" s="358"/>
      <c r="K80" s="153"/>
      <c r="L80" s="360"/>
      <c r="M80" s="132" t="s">
        <v>60</v>
      </c>
      <c r="N80" s="40">
        <v>2</v>
      </c>
      <c r="O80" s="133" t="s">
        <v>61</v>
      </c>
      <c r="P80" s="40">
        <v>2</v>
      </c>
      <c r="Q80" s="132" t="s">
        <v>172</v>
      </c>
      <c r="R80" s="40">
        <v>2</v>
      </c>
    </row>
    <row r="81" spans="1:18" ht="21" customHeight="1" thickBot="1">
      <c r="A81" s="61"/>
      <c r="B81" s="61"/>
      <c r="C81" s="61"/>
      <c r="D81" s="61"/>
      <c r="G81" s="61"/>
      <c r="H81" s="18"/>
      <c r="J81" s="358"/>
      <c r="K81" s="153"/>
      <c r="L81" s="360"/>
      <c r="M81" s="132" t="s">
        <v>62</v>
      </c>
      <c r="N81" s="40">
        <v>1</v>
      </c>
      <c r="O81" s="133" t="s">
        <v>63</v>
      </c>
      <c r="P81" s="46">
        <v>1</v>
      </c>
      <c r="Q81" s="133" t="s">
        <v>64</v>
      </c>
      <c r="R81" s="40">
        <v>1</v>
      </c>
    </row>
    <row r="82" spans="1:18" ht="21" customHeight="1" thickTop="1">
      <c r="A82" s="62" t="s">
        <v>173</v>
      </c>
      <c r="B82" s="63"/>
      <c r="C82" s="63"/>
      <c r="D82" s="63" t="s">
        <v>174</v>
      </c>
      <c r="E82" s="63"/>
      <c r="F82" s="64"/>
      <c r="G82" s="65"/>
      <c r="H82" s="66"/>
      <c r="J82" s="358"/>
      <c r="K82" s="153"/>
      <c r="L82" s="360"/>
      <c r="M82" s="132" t="s">
        <v>65</v>
      </c>
      <c r="N82" s="40">
        <v>4</v>
      </c>
      <c r="O82" s="133" t="s">
        <v>66</v>
      </c>
      <c r="P82" s="46">
        <v>2</v>
      </c>
      <c r="Q82" s="133" t="s">
        <v>67</v>
      </c>
      <c r="R82" s="40">
        <v>2</v>
      </c>
    </row>
    <row r="83" spans="1:18" ht="21" customHeight="1" thickBot="1">
      <c r="A83" s="67" t="s">
        <v>175</v>
      </c>
      <c r="B83" s="68"/>
      <c r="C83" s="68"/>
      <c r="D83" s="68" t="s">
        <v>244</v>
      </c>
      <c r="E83" s="368" t="s">
        <v>245</v>
      </c>
      <c r="F83" s="368"/>
      <c r="G83" s="18"/>
      <c r="H83" s="69"/>
      <c r="J83" s="359"/>
      <c r="K83" s="139"/>
      <c r="L83" s="361"/>
      <c r="M83" s="132" t="s">
        <v>177</v>
      </c>
      <c r="N83" s="40">
        <v>1</v>
      </c>
      <c r="O83" s="154"/>
      <c r="P83" s="70"/>
      <c r="R83" s="155"/>
    </row>
    <row r="84" spans="1:17" ht="21" customHeight="1">
      <c r="A84" s="67"/>
      <c r="B84" s="68"/>
      <c r="C84" s="68"/>
      <c r="D84" s="68"/>
      <c r="E84" s="370" t="s">
        <v>246</v>
      </c>
      <c r="F84" s="370"/>
      <c r="G84" s="18" t="s">
        <v>176</v>
      </c>
      <c r="H84" s="69"/>
      <c r="J84" s="156" t="s">
        <v>178</v>
      </c>
      <c r="K84" s="135"/>
      <c r="L84" s="36">
        <v>3</v>
      </c>
      <c r="M84" s="13"/>
      <c r="O84" s="395"/>
      <c r="P84" s="14"/>
      <c r="Q84" s="13"/>
    </row>
    <row r="85" spans="1:16" ht="21" customHeight="1" thickBot="1">
      <c r="A85" s="67"/>
      <c r="B85" s="68"/>
      <c r="C85" s="68"/>
      <c r="D85" s="68"/>
      <c r="E85" s="371" t="s">
        <v>247</v>
      </c>
      <c r="F85" s="371"/>
      <c r="G85" s="371"/>
      <c r="H85" s="69"/>
      <c r="J85" s="157" t="s">
        <v>182</v>
      </c>
      <c r="K85" s="158"/>
      <c r="L85" s="71">
        <v>3</v>
      </c>
      <c r="M85" s="99"/>
      <c r="N85" s="49"/>
      <c r="O85" s="395"/>
      <c r="P85" s="14"/>
    </row>
    <row r="86" spans="1:18" ht="21" customHeight="1" thickBot="1">
      <c r="A86" s="72" t="s">
        <v>179</v>
      </c>
      <c r="B86" s="73"/>
      <c r="C86" s="73"/>
      <c r="D86" s="73" t="s">
        <v>180</v>
      </c>
      <c r="E86" s="372" t="s">
        <v>181</v>
      </c>
      <c r="F86" s="372"/>
      <c r="G86" s="75" t="s">
        <v>260</v>
      </c>
      <c r="H86" s="76"/>
      <c r="J86" s="151" t="s">
        <v>183</v>
      </c>
      <c r="K86" s="135"/>
      <c r="L86" s="36">
        <v>10</v>
      </c>
      <c r="M86" s="125" t="s">
        <v>184</v>
      </c>
      <c r="N86" s="40">
        <v>3</v>
      </c>
      <c r="O86" s="133" t="s">
        <v>185</v>
      </c>
      <c r="P86" s="40">
        <v>2</v>
      </c>
      <c r="Q86" s="126" t="s">
        <v>186</v>
      </c>
      <c r="R86" s="40">
        <v>3</v>
      </c>
    </row>
    <row r="87" spans="1:19" ht="21" customHeight="1" thickBot="1">
      <c r="A87" s="77"/>
      <c r="B87" s="78"/>
      <c r="C87" s="78"/>
      <c r="D87" s="79"/>
      <c r="E87" s="80"/>
      <c r="F87" s="80"/>
      <c r="H87" s="81"/>
      <c r="J87" s="151" t="s">
        <v>187</v>
      </c>
      <c r="K87" s="159"/>
      <c r="L87" s="41">
        <v>9</v>
      </c>
      <c r="M87" s="128" t="s">
        <v>188</v>
      </c>
      <c r="N87" s="40">
        <v>2</v>
      </c>
      <c r="Q87" s="95"/>
      <c r="R87" s="265"/>
      <c r="S87" s="96"/>
    </row>
    <row r="88" spans="1:18" ht="21" customHeight="1" thickBot="1">
      <c r="A88" s="82" t="s">
        <v>155</v>
      </c>
      <c r="B88" s="83"/>
      <c r="C88" s="83"/>
      <c r="D88" s="83" t="s">
        <v>248</v>
      </c>
      <c r="E88" s="83"/>
      <c r="F88" s="83"/>
      <c r="G88" s="84"/>
      <c r="H88" s="85"/>
      <c r="J88" s="151" t="s">
        <v>191</v>
      </c>
      <c r="K88" s="159"/>
      <c r="L88" s="41">
        <v>1</v>
      </c>
      <c r="M88" s="96"/>
      <c r="Q88" s="95"/>
      <c r="R88" s="265"/>
    </row>
    <row r="89" spans="1:18" ht="21" customHeight="1" thickBot="1">
      <c r="A89" s="86" t="s">
        <v>189</v>
      </c>
      <c r="B89" s="79"/>
      <c r="C89" s="79"/>
      <c r="D89" s="74" t="s">
        <v>190</v>
      </c>
      <c r="E89" s="74"/>
      <c r="F89" s="74"/>
      <c r="G89" s="13"/>
      <c r="H89" s="69"/>
      <c r="J89" s="160" t="s">
        <v>193</v>
      </c>
      <c r="K89" s="138"/>
      <c r="L89" s="87">
        <v>4</v>
      </c>
      <c r="M89" s="99"/>
      <c r="Q89" s="95"/>
      <c r="R89" s="265"/>
    </row>
    <row r="90" spans="1:18" ht="21" customHeight="1" thickBot="1">
      <c r="A90" s="88"/>
      <c r="B90" s="80"/>
      <c r="C90" s="80"/>
      <c r="D90" s="78" t="s">
        <v>192</v>
      </c>
      <c r="E90" s="78"/>
      <c r="F90" s="78"/>
      <c r="G90" s="13" t="s">
        <v>261</v>
      </c>
      <c r="H90" s="89"/>
      <c r="J90" s="130" t="s">
        <v>68</v>
      </c>
      <c r="K90" s="131"/>
      <c r="L90" s="41">
        <v>2</v>
      </c>
      <c r="M90" s="99"/>
      <c r="O90" s="263"/>
      <c r="P90" s="265"/>
      <c r="Q90" s="146"/>
      <c r="R90" s="265"/>
    </row>
    <row r="91" spans="1:18" ht="21" customHeight="1" thickBot="1">
      <c r="A91" s="90" t="s">
        <v>161</v>
      </c>
      <c r="B91" s="91"/>
      <c r="C91" s="91"/>
      <c r="D91" s="92" t="s">
        <v>194</v>
      </c>
      <c r="E91" s="92"/>
      <c r="F91" s="92"/>
      <c r="G91" s="92"/>
      <c r="H91" s="76"/>
      <c r="J91" s="161" t="s">
        <v>195</v>
      </c>
      <c r="K91" s="158"/>
      <c r="L91" s="71">
        <v>4</v>
      </c>
      <c r="M91" s="99"/>
      <c r="O91" s="263"/>
      <c r="P91" s="265"/>
      <c r="Q91" s="146"/>
      <c r="R91" s="265"/>
    </row>
    <row r="92" spans="1:18" ht="21" customHeight="1">
      <c r="A92" s="369"/>
      <c r="B92" s="370"/>
      <c r="C92" s="370"/>
      <c r="D92" s="68"/>
      <c r="E92" s="68"/>
      <c r="F92" s="68"/>
      <c r="G92" s="68" t="s">
        <v>249</v>
      </c>
      <c r="H92" s="89"/>
      <c r="L92" s="14">
        <f>SUM(L76:L91)</f>
        <v>79</v>
      </c>
      <c r="M92" s="263"/>
      <c r="N92" s="31"/>
      <c r="O92" s="13"/>
      <c r="P92" s="265"/>
      <c r="Q92" s="146"/>
      <c r="R92" s="265"/>
    </row>
    <row r="93" spans="1:19" ht="21" customHeight="1">
      <c r="A93" s="367" t="s">
        <v>196</v>
      </c>
      <c r="B93" s="368"/>
      <c r="C93" s="368"/>
      <c r="D93" s="68"/>
      <c r="E93" s="68"/>
      <c r="F93" s="68"/>
      <c r="G93" s="68" t="s">
        <v>197</v>
      </c>
      <c r="H93" s="69"/>
      <c r="J93" s="13"/>
      <c r="K93" s="13"/>
      <c r="M93" s="263"/>
      <c r="N93" s="31"/>
      <c r="O93" s="13"/>
      <c r="P93" s="265"/>
      <c r="Q93" s="146"/>
      <c r="R93" s="265"/>
      <c r="S93" s="263"/>
    </row>
    <row r="94" spans="1:19" ht="21" customHeight="1">
      <c r="A94" s="369" t="s">
        <v>198</v>
      </c>
      <c r="B94" s="370"/>
      <c r="C94" s="370"/>
      <c r="D94" s="68"/>
      <c r="E94" s="68"/>
      <c r="F94" s="68"/>
      <c r="G94" s="68" t="s">
        <v>199</v>
      </c>
      <c r="H94" s="69"/>
      <c r="J94" s="13"/>
      <c r="K94" s="13"/>
      <c r="M94" s="146"/>
      <c r="N94" s="31"/>
      <c r="O94" s="13"/>
      <c r="P94" s="265"/>
      <c r="Q94" s="146"/>
      <c r="R94" s="265"/>
      <c r="S94" s="263"/>
    </row>
    <row r="95" spans="1:20" ht="21" customHeight="1">
      <c r="A95" s="367" t="s">
        <v>200</v>
      </c>
      <c r="B95" s="368"/>
      <c r="C95" s="368"/>
      <c r="D95" s="68"/>
      <c r="F95" s="68"/>
      <c r="G95" s="13" t="s">
        <v>201</v>
      </c>
      <c r="H95" s="69"/>
      <c r="J95" s="13"/>
      <c r="K95" s="13"/>
      <c r="M95" s="146"/>
      <c r="N95" s="31"/>
      <c r="O95" s="13"/>
      <c r="P95" s="265"/>
      <c r="Q95" s="146"/>
      <c r="S95" s="268"/>
      <c r="T95" s="31"/>
    </row>
    <row r="96" spans="1:20" ht="21" customHeight="1">
      <c r="A96" s="369" t="s">
        <v>250</v>
      </c>
      <c r="B96" s="370"/>
      <c r="C96" s="370"/>
      <c r="D96" s="68"/>
      <c r="E96" s="68"/>
      <c r="F96" s="68"/>
      <c r="G96" s="13" t="s">
        <v>202</v>
      </c>
      <c r="H96" s="69"/>
      <c r="J96" s="13"/>
      <c r="K96" s="13"/>
      <c r="M96" s="146"/>
      <c r="N96" s="31"/>
      <c r="O96" s="13"/>
      <c r="P96" s="265"/>
      <c r="Q96" s="146"/>
      <c r="S96" s="268"/>
      <c r="T96" s="31"/>
    </row>
    <row r="97" spans="1:20" ht="21" customHeight="1">
      <c r="A97" s="93"/>
      <c r="B97" s="94"/>
      <c r="C97" s="94"/>
      <c r="D97" s="68"/>
      <c r="E97" s="68"/>
      <c r="F97" s="68"/>
      <c r="G97" s="13"/>
      <c r="H97" s="69"/>
      <c r="J97" s="13"/>
      <c r="K97" s="13"/>
      <c r="M97" s="146"/>
      <c r="N97" s="31"/>
      <c r="O97" s="13"/>
      <c r="P97" s="265"/>
      <c r="Q97" s="146"/>
      <c r="S97" s="268"/>
      <c r="T97" s="269"/>
    </row>
    <row r="98" spans="1:20" ht="14.25" customHeight="1" thickBot="1">
      <c r="A98" s="364" t="s">
        <v>251</v>
      </c>
      <c r="B98" s="365"/>
      <c r="C98" s="365"/>
      <c r="D98" s="365"/>
      <c r="E98" s="365"/>
      <c r="F98" s="365"/>
      <c r="G98" s="365"/>
      <c r="H98" s="366"/>
      <c r="J98" s="13"/>
      <c r="K98" s="13"/>
      <c r="M98" s="13"/>
      <c r="O98" s="13"/>
      <c r="P98" s="265"/>
      <c r="Q98" s="146"/>
      <c r="S98" s="263"/>
      <c r="T98" s="269"/>
    </row>
    <row r="99" spans="2:20" ht="14.25" customHeight="1" thickTop="1">
      <c r="B99" s="14"/>
      <c r="D99" s="14"/>
      <c r="F99" s="265"/>
      <c r="G99" s="146"/>
      <c r="H99" s="97"/>
      <c r="I99" s="263"/>
      <c r="J99" s="269"/>
      <c r="K99" s="13"/>
      <c r="L99" s="13"/>
      <c r="M99" s="13"/>
      <c r="N99" s="13"/>
      <c r="O99" s="13"/>
      <c r="P99" s="13"/>
      <c r="Q99" s="13"/>
      <c r="R99" s="13"/>
      <c r="T99" s="13"/>
    </row>
    <row r="100" spans="2:20" ht="18" customHeight="1">
      <c r="B100" s="14"/>
      <c r="D100" s="14"/>
      <c r="F100" s="97"/>
      <c r="G100" s="96"/>
      <c r="H100" s="97"/>
      <c r="J100" s="31"/>
      <c r="K100" s="13"/>
      <c r="L100" s="13"/>
      <c r="M100" s="13"/>
      <c r="N100" s="13"/>
      <c r="O100" s="13"/>
      <c r="P100" s="13"/>
      <c r="Q100" s="13"/>
      <c r="R100" s="13"/>
      <c r="T100" s="13"/>
    </row>
    <row r="101" spans="1:20" ht="14.25" customHeight="1">
      <c r="A101" s="146"/>
      <c r="B101" s="146"/>
      <c r="C101" s="146"/>
      <c r="D101" s="146"/>
      <c r="E101" s="146"/>
      <c r="F101" s="146"/>
      <c r="G101" s="146"/>
      <c r="H101" s="263"/>
      <c r="J101" s="13"/>
      <c r="K101" s="13"/>
      <c r="M101" s="13"/>
      <c r="O101" s="13"/>
      <c r="S101" s="18"/>
      <c r="T101" s="31"/>
    </row>
    <row r="102" spans="1:20" ht="14.25" customHeight="1">
      <c r="A102" s="146"/>
      <c r="B102" s="146"/>
      <c r="C102" s="146"/>
      <c r="D102" s="146"/>
      <c r="E102" s="146"/>
      <c r="F102" s="146"/>
      <c r="G102" s="146"/>
      <c r="H102" s="263"/>
      <c r="J102" s="13"/>
      <c r="K102" s="13"/>
      <c r="M102" s="13"/>
      <c r="S102" s="18"/>
      <c r="T102" s="265"/>
    </row>
    <row r="103" spans="1:20" ht="14.25" customHeight="1">
      <c r="A103" s="146"/>
      <c r="B103" s="146"/>
      <c r="C103" s="146"/>
      <c r="D103" s="146"/>
      <c r="E103" s="146"/>
      <c r="F103" s="146"/>
      <c r="G103" s="146"/>
      <c r="H103" s="263"/>
      <c r="M103" s="13"/>
      <c r="T103" s="265"/>
    </row>
    <row r="104" spans="1:20" ht="14.25" customHeight="1">
      <c r="A104" s="146"/>
      <c r="B104" s="146"/>
      <c r="C104" s="146"/>
      <c r="D104" s="146"/>
      <c r="E104" s="146"/>
      <c r="G104" s="146"/>
      <c r="H104" s="263"/>
      <c r="S104" s="98"/>
      <c r="T104" s="265"/>
    </row>
    <row r="105" spans="1:21" ht="17.25" customHeight="1">
      <c r="A105" s="146"/>
      <c r="B105" s="146"/>
      <c r="C105" s="146"/>
      <c r="D105" s="146"/>
      <c r="E105" s="146"/>
      <c r="G105" s="146"/>
      <c r="H105" s="263"/>
      <c r="S105" s="95"/>
      <c r="T105" s="31"/>
      <c r="U105" s="263"/>
    </row>
    <row r="106" spans="19:21" ht="15" customHeight="1">
      <c r="S106" s="95"/>
      <c r="U106" s="263"/>
    </row>
    <row r="107" spans="1:21" ht="15" customHeight="1">
      <c r="A107" s="96"/>
      <c r="G107" s="13"/>
      <c r="S107" s="95"/>
      <c r="U107" s="263"/>
    </row>
    <row r="108" spans="1:21" ht="15" customHeight="1">
      <c r="A108" s="96"/>
      <c r="G108" s="13"/>
      <c r="S108" s="146"/>
      <c r="U108" s="263"/>
    </row>
    <row r="109" spans="1:19" ht="15" customHeight="1">
      <c r="A109" s="96"/>
      <c r="G109" s="13"/>
      <c r="S109" s="146"/>
    </row>
    <row r="110" spans="1:20" ht="15" customHeight="1">
      <c r="A110" s="96"/>
      <c r="G110" s="13"/>
      <c r="S110" s="146"/>
      <c r="T110" s="265"/>
    </row>
    <row r="111" spans="1:20" ht="15" customHeight="1">
      <c r="A111" s="96"/>
      <c r="G111" s="13"/>
      <c r="T111" s="31"/>
    </row>
    <row r="112" spans="1:20" ht="15" customHeight="1">
      <c r="A112" s="96"/>
      <c r="G112" s="13"/>
      <c r="T112" s="31"/>
    </row>
    <row r="113" spans="1:7" ht="15" customHeight="1">
      <c r="A113" s="96"/>
      <c r="G113" s="13"/>
    </row>
    <row r="114" spans="1:7" ht="15" customHeight="1">
      <c r="A114" s="96"/>
      <c r="G114" s="13"/>
    </row>
    <row r="115" spans="1:7" ht="15" customHeight="1">
      <c r="A115" s="96"/>
      <c r="G115" s="13"/>
    </row>
    <row r="116" spans="1:7" ht="18.75" customHeight="1">
      <c r="A116" s="96"/>
      <c r="G116" s="13"/>
    </row>
    <row r="117" spans="1:7" ht="18.75" customHeight="1">
      <c r="A117" s="96"/>
      <c r="G117" s="13"/>
    </row>
    <row r="118" spans="1:7" ht="18.75" customHeight="1">
      <c r="A118" s="96"/>
      <c r="G118" s="13"/>
    </row>
    <row r="119" spans="1:7" ht="18.75" customHeight="1">
      <c r="A119" s="96"/>
      <c r="G119" s="13"/>
    </row>
    <row r="120" spans="1:7" ht="18.75" customHeight="1">
      <c r="A120" s="96"/>
      <c r="G120" s="13"/>
    </row>
    <row r="121" spans="1:7" ht="18.75" customHeight="1">
      <c r="A121" s="96"/>
      <c r="G121" s="13"/>
    </row>
    <row r="122" spans="1:7" ht="18.75" customHeight="1">
      <c r="A122" s="96"/>
      <c r="G122" s="13"/>
    </row>
    <row r="123" spans="1:7" ht="18.75" customHeight="1">
      <c r="A123" s="96"/>
      <c r="G123" s="13"/>
    </row>
    <row r="124" spans="1:7" ht="18.75" customHeight="1">
      <c r="A124" s="96"/>
      <c r="G124" s="13"/>
    </row>
    <row r="125" spans="1:7" ht="18.75" customHeight="1">
      <c r="A125" s="96"/>
      <c r="G125" s="13"/>
    </row>
    <row r="126" spans="1:7" ht="18.75" customHeight="1">
      <c r="A126" s="96"/>
      <c r="G126" s="13"/>
    </row>
    <row r="127" spans="1:7" ht="18.75" customHeight="1">
      <c r="A127" s="96"/>
      <c r="G127" s="13"/>
    </row>
    <row r="128" spans="1:7" ht="14.25">
      <c r="A128" s="96"/>
      <c r="G128" s="13"/>
    </row>
    <row r="129" spans="1:7" ht="14.25">
      <c r="A129" s="96"/>
      <c r="G129" s="13"/>
    </row>
    <row r="130" spans="1:7" ht="14.25">
      <c r="A130" s="96"/>
      <c r="G130" s="13"/>
    </row>
    <row r="131" spans="1:7" ht="14.25">
      <c r="A131" s="96"/>
      <c r="G131" s="13"/>
    </row>
    <row r="132" spans="1:7" ht="14.25">
      <c r="A132" s="96"/>
      <c r="G132" s="13"/>
    </row>
    <row r="133" spans="1:7" ht="14.25">
      <c r="A133" s="96"/>
      <c r="G133" s="13"/>
    </row>
    <row r="134" spans="1:7" ht="14.25">
      <c r="A134" s="96"/>
      <c r="G134" s="13"/>
    </row>
    <row r="135" spans="1:7" ht="14.25">
      <c r="A135" s="96"/>
      <c r="G135" s="13"/>
    </row>
    <row r="136" spans="1:7" ht="14.25">
      <c r="A136" s="96"/>
      <c r="G136" s="13"/>
    </row>
    <row r="137" spans="1:7" ht="14.25">
      <c r="A137" s="96"/>
      <c r="G137" s="13"/>
    </row>
    <row r="138" spans="1:7" ht="14.25">
      <c r="A138" s="96"/>
      <c r="G138" s="13"/>
    </row>
    <row r="139" spans="1:7" ht="14.25">
      <c r="A139" s="96"/>
      <c r="G139" s="13"/>
    </row>
    <row r="140" spans="1:7" ht="14.25">
      <c r="A140" s="96"/>
      <c r="G140" s="13"/>
    </row>
    <row r="141" spans="1:7" ht="14.25">
      <c r="A141" s="96"/>
      <c r="G141" s="13"/>
    </row>
    <row r="142" spans="1:7" ht="14.25">
      <c r="A142" s="96"/>
      <c r="G142" s="13"/>
    </row>
    <row r="143" spans="1:7" ht="14.25">
      <c r="A143" s="96"/>
      <c r="G143" s="13"/>
    </row>
  </sheetData>
  <sheetProtection/>
  <mergeCells count="65">
    <mergeCell ref="G76:G77"/>
    <mergeCell ref="O84:O85"/>
    <mergeCell ref="A70:D71"/>
    <mergeCell ref="A76:D76"/>
    <mergeCell ref="H76:H77"/>
    <mergeCell ref="G79:H79"/>
    <mergeCell ref="A77:D78"/>
    <mergeCell ref="G70:G71"/>
    <mergeCell ref="H70:H71"/>
    <mergeCell ref="S64:T64"/>
    <mergeCell ref="J3:M3"/>
    <mergeCell ref="A58:D59"/>
    <mergeCell ref="A63:D64"/>
    <mergeCell ref="J64:K64"/>
    <mergeCell ref="S8:W8"/>
    <mergeCell ref="G33:G34"/>
    <mergeCell ref="H14:H15"/>
    <mergeCell ref="H21:H22"/>
    <mergeCell ref="G14:G15"/>
    <mergeCell ref="U51:V51"/>
    <mergeCell ref="J26:J27"/>
    <mergeCell ref="L26:L27"/>
    <mergeCell ref="H4:H5"/>
    <mergeCell ref="H8:H9"/>
    <mergeCell ref="H33:H34"/>
    <mergeCell ref="J21:J23"/>
    <mergeCell ref="L21:L23"/>
    <mergeCell ref="J47:J48"/>
    <mergeCell ref="L47:L48"/>
    <mergeCell ref="A4:D5"/>
    <mergeCell ref="G4:G5"/>
    <mergeCell ref="A21:A43"/>
    <mergeCell ref="D21:D43"/>
    <mergeCell ref="G8:G9"/>
    <mergeCell ref="G21:G22"/>
    <mergeCell ref="H63:H64"/>
    <mergeCell ref="G46:G47"/>
    <mergeCell ref="G58:G59"/>
    <mergeCell ref="G54:G55"/>
    <mergeCell ref="G63:G64"/>
    <mergeCell ref="H54:H55"/>
    <mergeCell ref="H46:H47"/>
    <mergeCell ref="H58:H59"/>
    <mergeCell ref="A92:C92"/>
    <mergeCell ref="E83:F83"/>
    <mergeCell ref="E84:F84"/>
    <mergeCell ref="E85:G85"/>
    <mergeCell ref="E86:F86"/>
    <mergeCell ref="A98:H98"/>
    <mergeCell ref="A93:C93"/>
    <mergeCell ref="A94:C94"/>
    <mergeCell ref="A95:C95"/>
    <mergeCell ref="A96:C96"/>
    <mergeCell ref="L54:L55"/>
    <mergeCell ref="J54:J55"/>
    <mergeCell ref="J79:J83"/>
    <mergeCell ref="L79:L83"/>
    <mergeCell ref="J67:K67"/>
    <mergeCell ref="J63:K63"/>
    <mergeCell ref="J66:K66"/>
    <mergeCell ref="J65:K65"/>
    <mergeCell ref="J34:J35"/>
    <mergeCell ref="L34:L35"/>
    <mergeCell ref="J37:K38"/>
    <mergeCell ref="L37:L38"/>
  </mergeCells>
  <hyperlinks>
    <hyperlink ref="Q2" location="目次!A1" tooltip="メニューへ戻ります。" display="戻る"/>
    <hyperlink ref="J2" location="目次!A1" tooltip="メニューへ戻ります。" display="戻る"/>
  </hyperlinks>
  <printOptions/>
  <pageMargins left="0.98" right="0.55" top="0.62" bottom="0.26" header="0.44" footer="0.21"/>
  <pageSetup fitToHeight="0" fitToWidth="1" horizontalDpi="600" verticalDpi="600" orientation="portrait" paperSize="8" scale="74" r:id="rId1"/>
  <rowBreaks count="2" manualBreakCount="2">
    <brk id="56" max="19" man="1"/>
    <brk id="10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000472-sakai</cp:lastModifiedBy>
  <cp:lastPrinted>2009-11-24T01:49:08Z</cp:lastPrinted>
  <dcterms:created xsi:type="dcterms:W3CDTF">2005-03-15T01:19:14Z</dcterms:created>
  <dcterms:modified xsi:type="dcterms:W3CDTF">2009-11-24T01:49:14Z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