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calcMode="manual" fullCalcOnLoad="1" refMode="R1C1"/>
</workbook>
</file>

<file path=xl/sharedStrings.xml><?xml version="1.0" encoding="utf-8"?>
<sst xmlns="http://schemas.openxmlformats.org/spreadsheetml/2006/main" count="1795" uniqueCount="825">
  <si>
    <t>(再掲)</t>
  </si>
  <si>
    <t>猪名川町</t>
  </si>
  <si>
    <t>多可町</t>
  </si>
  <si>
    <t>資料：総務部総務課「国勢調査」　平成22年10月1日現在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</si>
  <si>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</si>
  <si>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</si>
  <si>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</si>
  <si>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</si>
  <si>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</si>
  <si>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</si>
  <si>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</si>
  <si>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</si>
  <si>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</si>
  <si>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</si>
  <si>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</si>
  <si>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</si>
  <si>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</si>
  <si>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</si>
  <si>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</si>
  <si>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</si>
  <si>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</si>
  <si>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</si>
  <si>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</si>
  <si>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</si>
  <si>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</si>
  <si>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</si>
  <si>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</si>
  <si>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</si>
  <si>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</si>
  <si>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</si>
  <si>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</si>
  <si>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</si>
  <si>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</si>
  <si>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</si>
  <si>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</si>
  <si>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</si>
  <si>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</si>
  <si>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</si>
  <si>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</si>
  <si>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</si>
  <si>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</si>
  <si>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</si>
  <si>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</si>
  <si>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</si>
  <si>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</si>
  <si>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</si>
  <si>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</si>
  <si>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</si>
  <si>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</si>
  <si>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</si>
  <si>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</si>
  <si>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</si>
  <si>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</si>
  <si>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</si>
  <si>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</si>
  <si>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</si>
  <si>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</si>
  <si>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</si>
  <si>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</si>
  <si>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</si>
  <si>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</si>
  <si>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</si>
  <si>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</si>
  <si>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</si>
  <si>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</si>
  <si>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</si>
  <si>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</si>
  <si>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</si>
  <si>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</si>
  <si>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</si>
  <si>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</si>
  <si>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</si>
  <si>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</si>
  <si>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</si>
  <si>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</si>
  <si>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</si>
  <si>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</si>
  <si>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</si>
  <si>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</si>
  <si>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</si>
  <si>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</si>
  <si>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</si>
  <si>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</si>
  <si>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</si>
  <si>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</si>
  <si>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</si>
  <si>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</si>
  <si>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</si>
  <si>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</si>
  <si>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</si>
  <si>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</si>
  <si>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</si>
  <si>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</si>
  <si>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</si>
  <si>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</si>
  <si>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</si>
  <si>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</si>
  <si>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</si>
  <si>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</si>
  <si>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</si>
  <si>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</si>
  <si>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</si>
  <si>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</si>
  <si>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</si>
  <si>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</si>
  <si>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</si>
  <si>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</si>
  <si>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</si>
  <si>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</si>
  <si>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</si>
  <si>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</si>
  <si>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</si>
  <si>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</si>
  <si>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</si>
  <si>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</si>
  <si>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</si>
  <si>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</si>
  <si>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</si>
  <si>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</si>
  <si>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</si>
  <si>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</si>
  <si>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</si>
  <si>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</si>
  <si>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</si>
  <si>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　k㎡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</si>
  <si>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</si>
  <si>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</si>
  <si>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</si>
  <si>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</si>
  <si>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</si>
  <si>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</si>
  <si>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</si>
  <si>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</si>
  <si>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</si>
  <si>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</si>
  <si>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</si>
  <si>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</si>
  <si>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平成17年～22年増減</t>
  </si>
  <si>
    <t>(1㎢当たり)</t>
  </si>
  <si>
    <t>面   積　　　　　(平成22年)</t>
  </si>
  <si>
    <t>不詳</t>
  </si>
  <si>
    <t>平均年齢</t>
  </si>
  <si>
    <t>世帯数</t>
  </si>
  <si>
    <t>(注)人口欄の「平成17年（組替）」は，平成22年10月1日現在の市区町村の境域に基づいて組み替えた平成17年の人口を示す。</t>
  </si>
  <si>
    <t>資料：総務部総務課「国勢調査」　各年10月1日現在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</si>
  <si>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</si>
  <si>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</si>
  <si>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</si>
  <si>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</si>
  <si>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</si>
  <si>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</si>
  <si>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</si>
  <si>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</si>
  <si>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</si>
  <si>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</si>
  <si>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</si>
  <si>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</si>
  <si>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</si>
  <si>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</si>
  <si>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</si>
  <si>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</si>
  <si>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</si>
  <si>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</si>
  <si>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</si>
  <si>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</si>
  <si>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</si>
  <si>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</si>
  <si>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</si>
  <si>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</si>
  <si>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</si>
  <si>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</si>
  <si>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</si>
  <si>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</si>
  <si>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</si>
  <si>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</si>
  <si>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</si>
  <si>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</si>
  <si>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</si>
  <si>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</si>
  <si>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</si>
  <si>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</si>
  <si>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</si>
  <si>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</si>
  <si>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</si>
  <si>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</si>
  <si>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</si>
  <si>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</si>
  <si>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</si>
  <si>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</si>
  <si>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</si>
  <si>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</si>
  <si>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</si>
  <si>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</si>
  <si>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</si>
  <si>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</si>
  <si>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</si>
  <si>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</si>
  <si>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</si>
  <si>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</si>
  <si>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</si>
  <si>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</si>
  <si>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</si>
  <si>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</si>
  <si>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</si>
  <si>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</si>
  <si>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</si>
  <si>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</si>
  <si>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</si>
  <si>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</si>
  <si>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</si>
  <si>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</si>
  <si>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</si>
  <si>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</si>
  <si>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</si>
  <si>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</si>
  <si>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</si>
  <si>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</si>
  <si>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</si>
  <si>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</si>
  <si>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</si>
  <si>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</si>
  <si>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</si>
  <si>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</si>
  <si>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</si>
  <si>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</si>
  <si>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</si>
  <si>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</si>
  <si>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</si>
  <si>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</si>
  <si>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</si>
  <si>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</si>
  <si>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</si>
  <si>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</si>
  <si>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</si>
  <si>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</si>
  <si>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</si>
  <si>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</si>
  <si>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</si>
  <si>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</si>
  <si>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</si>
  <si>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</si>
  <si>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</si>
  <si>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</si>
  <si>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</si>
  <si>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</si>
  <si>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</si>
  <si>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</si>
  <si>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</si>
  <si>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</si>
  <si>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</si>
  <si>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</si>
  <si>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</si>
  <si>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</si>
  <si>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</si>
  <si>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</si>
  <si>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</si>
  <si>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</si>
  <si>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</si>
  <si>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</si>
  <si>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</si>
  <si>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</si>
  <si>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</si>
  <si>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</si>
  <si>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</si>
  <si>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</si>
  <si>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</si>
  <si>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</si>
  <si>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</si>
  <si>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</si>
  <si>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</si>
  <si>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</si>
  <si>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</si>
  <si>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</si>
  <si>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</si>
  <si>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</si>
  <si>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</si>
  <si>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</si>
  <si>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</si>
  <si>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</si>
  <si>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</si>
  <si>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</si>
  <si>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</si>
  <si>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</si>
  <si>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</si>
  <si>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</si>
  <si>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 xml:space="preserve">妻が
60歳未満 </t>
  </si>
  <si>
    <t>タイ</t>
  </si>
  <si>
    <t>ベトナム</t>
  </si>
  <si>
    <t>イギリス</t>
  </si>
  <si>
    <t>アメリカ</t>
  </si>
  <si>
    <t>ブラジル</t>
  </si>
  <si>
    <t>ペルー</t>
  </si>
  <si>
    <t>資料：総務部総務課「国勢調査」　平成17年10月1日現在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</si>
  <si>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</si>
  <si>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</si>
  <si>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</si>
  <si>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</si>
  <si>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</si>
  <si>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</si>
  <si>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</si>
  <si>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</si>
  <si>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</si>
  <si>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</si>
  <si>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</si>
  <si>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</si>
  <si>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</si>
  <si>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</si>
  <si>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</si>
  <si>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</si>
  <si>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</si>
  <si>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</si>
  <si>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</si>
  <si>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</si>
  <si>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</si>
  <si>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</si>
  <si>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</si>
  <si>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</si>
  <si>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</si>
  <si>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</si>
  <si>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</si>
  <si>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</si>
  <si>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</si>
  <si>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</si>
  <si>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</si>
  <si>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</si>
  <si>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</si>
  <si>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</si>
  <si>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15歳以上
就業者</t>
  </si>
  <si>
    <t>15歳以上
通学者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</si>
  <si>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</si>
  <si>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</si>
  <si>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</si>
  <si>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</si>
  <si>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</si>
  <si>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</si>
  <si>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</si>
  <si>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</si>
  <si>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</si>
  <si>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</si>
  <si>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</si>
  <si>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総数</t>
  </si>
  <si>
    <t>労働力人口</t>
  </si>
  <si>
    <t>給与住宅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</si>
  <si>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</si>
  <si>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</si>
  <si>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</si>
  <si>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</si>
  <si>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</si>
  <si>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</si>
  <si>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</si>
  <si>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</si>
  <si>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</si>
  <si>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公営・都
市再生機
構・公社
の借家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</si>
  <si>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</si>
  <si>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</si>
  <si>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</si>
  <si>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</si>
  <si>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</si>
  <si>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</si>
  <si>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</si>
  <si>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</si>
  <si>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</si>
  <si>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</si>
  <si>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</si>
  <si>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</si>
  <si>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</si>
  <si>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</si>
  <si>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</si>
  <si>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</si>
  <si>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</si>
  <si>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</si>
  <si>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</si>
  <si>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</si>
  <si>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</si>
  <si>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</si>
  <si>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</si>
  <si>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</si>
  <si>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</si>
  <si>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</si>
  <si>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</si>
  <si>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</si>
  <si>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</si>
  <si>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</si>
  <si>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</si>
  <si>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</si>
  <si>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</si>
  <si>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</si>
  <si>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</si>
  <si>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</si>
  <si>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平成17年
(組替)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</si>
  <si>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</si>
  <si>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</si>
  <si>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</si>
  <si>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</si>
  <si>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</si>
  <si>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</si>
  <si>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</si>
  <si>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</si>
  <si>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1 兵庫県下各市町の人口、人口増減(平成17年～平成22年)、面積、人口密度、人口(男女別)及び世帯数</t>
  </si>
  <si>
    <t>2 人口と世帯数の推移</t>
  </si>
  <si>
    <t>3 年齢階級別人口の推移</t>
  </si>
  <si>
    <t>4 年齢(各歳)、男女別人口、年齢別割合、平均年齢及び年齢中位数</t>
  </si>
  <si>
    <t>5 年齢別(三区分)構造の推移</t>
  </si>
  <si>
    <t>6 配偶関係(4区分)、年齢(5歳階級)、男女別15歳以上人口</t>
  </si>
  <si>
    <t>7 世帯の家族類型(16区分)、世帯人員(7区分)別一般世帯数</t>
  </si>
  <si>
    <t>8 延べ面積(6区分)、住宅の建て方(8区分)別一般世帯数(うち住宅に住む一般世帯)(世帯が住んでいる階-特掲)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</si>
  <si>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</si>
  <si>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</si>
  <si>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</si>
  <si>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</si>
  <si>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13 国籍(11区分)、男女別外国人数</t>
  </si>
  <si>
    <t>14 産業別就業者数人口の推移</t>
  </si>
  <si>
    <t>15 産業(大分類)、従業上の地位(8区分)別15歳以上就業者数</t>
  </si>
  <si>
    <t>16 労働力状態(男女別15歳以上人口)の推移</t>
  </si>
  <si>
    <t>17 産業(大分類)就業人口の推移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</si>
  <si>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</si>
  <si>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</si>
  <si>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20 常住地又は従業地・通学地による年齢別人口及び就業者数</t>
  </si>
  <si>
    <t>21 常住地又は従業地による産業別就業者数</t>
  </si>
  <si>
    <t>22 従業地・通学地による常住市区町村別就業者数及び通学者数(篠山市へ流入)</t>
  </si>
  <si>
    <t>23 常住地による従業・通学市区町村別就業者数及び通学者数(篠山市から流出)</t>
  </si>
  <si>
    <t>市区別</t>
  </si>
  <si>
    <t>人　口</t>
  </si>
  <si>
    <t>％</t>
  </si>
  <si>
    <t>㎢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</si>
  <si>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</si>
  <si>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</si>
  <si>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</si>
  <si>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</si>
  <si>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</si>
  <si>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</si>
  <si>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</si>
  <si>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</si>
  <si>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</si>
  <si>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</si>
  <si>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</si>
  <si>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</si>
  <si>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面積　</t>
  </si>
  <si>
    <t>人口</t>
  </si>
  <si>
    <t>面積</t>
  </si>
  <si>
    <t>k㎡</t>
  </si>
  <si>
    <t>…</t>
  </si>
  <si>
    <t>年　齢</t>
  </si>
  <si>
    <t>－</t>
  </si>
  <si>
    <t>…</t>
  </si>
  <si>
    <t>(%)</t>
  </si>
  <si>
    <t>－</t>
  </si>
  <si>
    <t>－</t>
  </si>
  <si>
    <t>－</t>
  </si>
  <si>
    <t>(注) 1) 配偶関係「不詳」を含む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</si>
  <si>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</si>
  <si>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</si>
  <si>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</si>
  <si>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</si>
  <si>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</si>
  <si>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</si>
  <si>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</si>
  <si>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</si>
  <si>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</si>
  <si>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</si>
  <si>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</si>
  <si>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</si>
  <si>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</si>
  <si>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総数</t>
  </si>
  <si>
    <t>－</t>
  </si>
  <si>
    <t>一般
世帯数</t>
  </si>
  <si>
    <t>うち住宅
に住む
一般世帯</t>
  </si>
  <si>
    <t>0～
29㎡</t>
  </si>
  <si>
    <t>30～
49㎡</t>
  </si>
  <si>
    <t>50～
69㎡</t>
  </si>
  <si>
    <t>70～
99㎡</t>
  </si>
  <si>
    <t>100～
149㎡</t>
  </si>
  <si>
    <t>150㎡
以上</t>
  </si>
  <si>
    <t>総数</t>
  </si>
  <si>
    <t>総数</t>
  </si>
  <si>
    <t>うち65歳以上世帯員がいる世帯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</si>
  <si>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</si>
  <si>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</si>
  <si>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</si>
  <si>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</si>
  <si>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</si>
  <si>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</si>
  <si>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</si>
  <si>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</si>
  <si>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</si>
  <si>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</si>
  <si>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</si>
  <si>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</si>
  <si>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</si>
  <si>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</si>
  <si>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</si>
  <si>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</si>
  <si>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</si>
  <si>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</si>
  <si>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</si>
  <si>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</si>
  <si>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</si>
  <si>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</si>
  <si>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</si>
  <si>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</si>
  <si>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</si>
  <si>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</si>
  <si>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総数</t>
  </si>
  <si>
    <t>－</t>
  </si>
  <si>
    <t>(再掲)65歳以上</t>
  </si>
  <si>
    <t>(再掲)75歳以上</t>
  </si>
  <si>
    <t>(再掲)85歳以上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</si>
  <si>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</si>
  <si>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</si>
  <si>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</si>
  <si>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</si>
  <si>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</si>
  <si>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</si>
  <si>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>総数</t>
  </si>
  <si>
    <t xml:space="preserve">夫が60歳未満 </t>
  </si>
  <si>
    <t>－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</si>
  <si>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</si>
  <si>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</si>
  <si>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</si>
  <si>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</si>
  <si>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</si>
  <si>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</si>
  <si>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総数</t>
  </si>
  <si>
    <t>うち
住宅に
住む
一般世帯</t>
  </si>
  <si>
    <t>民営の
借家</t>
  </si>
  <si>
    <t>－</t>
  </si>
  <si>
    <t>総数</t>
  </si>
  <si>
    <t>総数</t>
  </si>
  <si>
    <t>韓国、
朝鮮</t>
  </si>
  <si>
    <t>中国</t>
  </si>
  <si>
    <t>フィリ
ピン</t>
  </si>
  <si>
    <t>インド
ネシア</t>
  </si>
  <si>
    <t>－</t>
  </si>
  <si>
    <t>第1次産業</t>
  </si>
  <si>
    <t>第2次産業</t>
  </si>
  <si>
    <t>第3次産業</t>
  </si>
  <si>
    <t>総　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</si>
  <si>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</si>
  <si>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</si>
  <si>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</si>
  <si>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</si>
  <si>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</si>
  <si>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</si>
  <si>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</si>
  <si>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</si>
  <si>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</si>
  <si>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</si>
  <si>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</si>
  <si>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</si>
  <si>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</si>
  <si>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</si>
  <si>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</si>
  <si>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</si>
  <si>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</si>
  <si>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</si>
  <si>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</si>
  <si>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</si>
  <si>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</si>
  <si>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</si>
  <si>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</si>
  <si>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</si>
  <si>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</si>
  <si>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</si>
  <si>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</si>
  <si>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</si>
  <si>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</si>
  <si>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</si>
  <si>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</si>
  <si>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</si>
  <si>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</si>
  <si>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</si>
  <si>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</si>
  <si>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</si>
  <si>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</si>
  <si>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</si>
  <si>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</si>
  <si>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</si>
  <si>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</si>
  <si>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</si>
  <si>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</si>
  <si>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</si>
  <si>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</si>
  <si>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</si>
  <si>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</si>
  <si>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</si>
  <si>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</si>
  <si>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</si>
  <si>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</si>
  <si>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</si>
  <si>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</si>
  <si>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</si>
  <si>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</si>
  <si>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</si>
  <si>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</si>
  <si>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</si>
  <si>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</si>
  <si>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</si>
  <si>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</si>
  <si>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</si>
  <si>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</si>
  <si>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</si>
  <si>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</si>
  <si>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就業者</t>
  </si>
  <si>
    <t>完全
失業者</t>
  </si>
  <si>
    <t>その他</t>
  </si>
  <si>
    <t>主に
仕事</t>
  </si>
  <si>
    <t>家事の
ほか仕事</t>
  </si>
  <si>
    <t>通学の
かたわ
ら仕事</t>
  </si>
  <si>
    <t>(再掲)15～64歳</t>
  </si>
  <si>
    <t xml:space="preserve">　(再掲)65～74歳    </t>
  </si>
  <si>
    <t xml:space="preserve">　(再掲)75歳以上    </t>
  </si>
  <si>
    <t>夫婦のいる一般世帯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</si>
  <si>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</si>
  <si>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</si>
  <si>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</si>
  <si>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</si>
  <si>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</si>
  <si>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</si>
  <si>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</si>
  <si>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</si>
  <si>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</si>
  <si>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</si>
  <si>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</si>
  <si>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</si>
  <si>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</si>
  <si>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資料：総務部総務課「国勢調査」　平成22年10月1日現在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</si>
  <si>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</si>
  <si>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</si>
  <si>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</si>
  <si>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</si>
  <si>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</si>
  <si>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</si>
  <si>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</si>
  <si>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</si>
  <si>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</si>
  <si>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</si>
  <si>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</si>
  <si>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</si>
  <si>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</si>
  <si>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総数
(昼間人口)
1)3)</t>
  </si>
  <si>
    <t>うち県内
他市区町
村に常住</t>
  </si>
  <si>
    <t>うち他県
に常住</t>
  </si>
  <si>
    <t>総数
3)</t>
  </si>
  <si>
    <t>県内他
市区町村で従業・通学</t>
  </si>
  <si>
    <t>県内他
市区町村
で従業</t>
  </si>
  <si>
    <t>他県で
従業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</si>
  <si>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</si>
  <si>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</si>
  <si>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</si>
  <si>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産業 (大分類)</t>
  </si>
  <si>
    <t>常住地による15歳以上就業者数</t>
  </si>
  <si>
    <t>自宅で従業</t>
  </si>
  <si>
    <t>自宅外
の篠山市
で従業</t>
  </si>
  <si>
    <t>他市区町村で従業</t>
  </si>
  <si>
    <t>（従業地）
不詳</t>
  </si>
  <si>
    <t>総数
2)</t>
  </si>
  <si>
    <t>うち県
内他市
区町村
に常住</t>
  </si>
  <si>
    <t>うち
他県に
常住</t>
  </si>
  <si>
    <t>（再掲）
雇用者</t>
  </si>
  <si>
    <t>農業，林業</t>
  </si>
  <si>
    <t>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</si>
  <si>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</si>
  <si>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</si>
  <si>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</si>
  <si>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</si>
  <si>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</si>
  <si>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</si>
  <si>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</si>
  <si>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</si>
  <si>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</si>
  <si>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</si>
  <si>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</si>
  <si>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</si>
  <si>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</si>
  <si>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</si>
  <si>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</si>
  <si>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</si>
  <si>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</si>
  <si>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</si>
  <si>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</si>
  <si>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</si>
  <si>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</si>
  <si>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総　数</t>
  </si>
  <si>
    <t>総　数</t>
  </si>
  <si>
    <t>総数
（15歳以上年齢）</t>
  </si>
  <si>
    <t>（別掲）15歳未満通学者を含む通学者</t>
  </si>
  <si>
    <t>篠山市で従業・通学する者 1)</t>
  </si>
  <si>
    <t>他県</t>
  </si>
  <si>
    <t>京都府</t>
  </si>
  <si>
    <t>京都市</t>
  </si>
  <si>
    <t>他市区町村に常住</t>
  </si>
  <si>
    <t>福知山市</t>
  </si>
  <si>
    <t>綾部市</t>
  </si>
  <si>
    <t>神戸市</t>
  </si>
  <si>
    <t>亀岡市</t>
  </si>
  <si>
    <t>東灘区</t>
  </si>
  <si>
    <t>南丹市</t>
  </si>
  <si>
    <t>須磨区</t>
  </si>
  <si>
    <t>京丹波町</t>
  </si>
  <si>
    <t>垂水区</t>
  </si>
  <si>
    <t>その他の市町村</t>
  </si>
  <si>
    <t>北区</t>
  </si>
  <si>
    <t>大阪府</t>
  </si>
  <si>
    <t>西区</t>
  </si>
  <si>
    <t>大阪市</t>
  </si>
  <si>
    <t>その他の区</t>
  </si>
  <si>
    <t>西淀川区</t>
  </si>
  <si>
    <t>尼崎市</t>
  </si>
  <si>
    <t>淀川区</t>
  </si>
  <si>
    <t>明石市</t>
  </si>
  <si>
    <t>西宮市</t>
  </si>
  <si>
    <t>豊中市</t>
  </si>
  <si>
    <t>伊丹市</t>
  </si>
  <si>
    <t>伊丹市</t>
  </si>
  <si>
    <t>池田市</t>
  </si>
  <si>
    <t>加古川市</t>
  </si>
  <si>
    <t>吹田市</t>
  </si>
  <si>
    <t>西脇市</t>
  </si>
  <si>
    <t>西脇市</t>
  </si>
  <si>
    <t>高槻市</t>
  </si>
  <si>
    <t>宝塚市</t>
  </si>
  <si>
    <t>能勢町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</si>
  <si>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</si>
  <si>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</si>
  <si>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</si>
  <si>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</si>
  <si>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</si>
  <si>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</si>
  <si>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</si>
  <si>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</si>
  <si>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>その他の市町村</t>
  </si>
  <si>
    <t>(注) 1) 従業地・通学地「不詳」で，当地に常住している者を含む。</t>
  </si>
  <si>
    <t xml:space="preserve">     2) 常住市区町村からの就業者・通学者の計が10人未満の場合「その他の都道府県，区又は市町村」にまとめて表章している。 </t>
  </si>
  <si>
    <t>（別掲）
15歳未満通学者を含む通学者</t>
  </si>
  <si>
    <t>篠山市に常住する就業者・通学者 1)</t>
  </si>
  <si>
    <t>大阪府</t>
  </si>
  <si>
    <t>篠山市で従業・通学</t>
  </si>
  <si>
    <t>大阪市</t>
  </si>
  <si>
    <t>自宅</t>
  </si>
  <si>
    <t>都島区</t>
  </si>
  <si>
    <t>自宅外</t>
  </si>
  <si>
    <t>福島区</t>
  </si>
  <si>
    <t>他市区町村で従業・通学 2)</t>
  </si>
  <si>
    <t>此花区</t>
  </si>
  <si>
    <t>県内</t>
  </si>
  <si>
    <t>西区</t>
  </si>
  <si>
    <t>神戸市</t>
  </si>
  <si>
    <t>港区</t>
  </si>
  <si>
    <t>東灘区</t>
  </si>
  <si>
    <t>天王寺区</t>
  </si>
  <si>
    <t>灘区</t>
  </si>
  <si>
    <t>浪速区</t>
  </si>
  <si>
    <t>兵庫区</t>
  </si>
  <si>
    <t>西淀川区</t>
  </si>
  <si>
    <t>長田区</t>
  </si>
  <si>
    <t>東淀川区</t>
  </si>
  <si>
    <t>北区</t>
  </si>
  <si>
    <t>旭区</t>
  </si>
  <si>
    <t>中央区</t>
  </si>
  <si>
    <t>城東区</t>
  </si>
  <si>
    <t>淀川区</t>
  </si>
  <si>
    <t>住之江区</t>
  </si>
  <si>
    <t>姫路市</t>
  </si>
  <si>
    <t>尼崎市</t>
  </si>
  <si>
    <t>西宮市</t>
  </si>
  <si>
    <t>堺市</t>
  </si>
  <si>
    <t>宝塚市</t>
  </si>
  <si>
    <t>豊中市</t>
  </si>
  <si>
    <t>三木市</t>
  </si>
  <si>
    <t>池田市</t>
  </si>
  <si>
    <t>川西市</t>
  </si>
  <si>
    <t>吹田市</t>
  </si>
  <si>
    <t>小野市</t>
  </si>
  <si>
    <t>高槻市</t>
  </si>
  <si>
    <t>三田市</t>
  </si>
  <si>
    <t>守口市</t>
  </si>
  <si>
    <t>加西市</t>
  </si>
  <si>
    <t>茨木市</t>
  </si>
  <si>
    <t>丹波市</t>
  </si>
  <si>
    <t>寝屋川市</t>
  </si>
  <si>
    <t>朝来市</t>
  </si>
  <si>
    <t>大東市</t>
  </si>
  <si>
    <t>加東市</t>
  </si>
  <si>
    <t>箕面市</t>
  </si>
  <si>
    <t>猪名川町</t>
  </si>
  <si>
    <t>門真市</t>
  </si>
  <si>
    <t>多可町</t>
  </si>
  <si>
    <t>摂津市</t>
  </si>
  <si>
    <t>東大阪市</t>
  </si>
  <si>
    <t>他県</t>
  </si>
  <si>
    <t>能勢町</t>
  </si>
  <si>
    <t>京都府</t>
  </si>
  <si>
    <t>京都市</t>
  </si>
  <si>
    <t>北区</t>
  </si>
  <si>
    <t>伏見区</t>
  </si>
  <si>
    <t>福知山市</t>
  </si>
  <si>
    <t>綾部市</t>
  </si>
  <si>
    <t>亀岡市</t>
  </si>
  <si>
    <t>南丹市</t>
  </si>
  <si>
    <t>京丹波町</t>
  </si>
  <si>
    <t>(注) 1) 従業地・通学地「不詳」を含む。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</si>
  <si>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</si>
  <si>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従業・通学先の市区町村への就業者・通学者数の計が10人未満の場合「その他の都道府県，区又は市町村」にまとめて表章している。</t>
  </si>
  <si>
    <t>1 兵庫県下各市町の人口、人口増減(平成17年～平成22年)、面積、人口密度、人口(男女別)及び世帯数</t>
  </si>
  <si>
    <t>2 人口と世帯数の推移</t>
  </si>
  <si>
    <t>3 年齢階級別人口の推移</t>
  </si>
  <si>
    <t>5 年齢別(三区分)構造の推移</t>
  </si>
  <si>
    <t>6 配偶関係(4区分)、年齢(5歳階級)、男女別15歳以上人口</t>
  </si>
  <si>
    <t>7 世帯の家族類型(16区分)、世帯人員(7区分)別一般世帯数</t>
  </si>
  <si>
    <t>8 延べ面積(6区分)、住宅の建て方(8区分)別一般世帯数(うち住宅に住む一般世帯)</t>
  </si>
  <si>
    <t>(世帯が住んでいる階-特掲)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</si>
  <si>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</si>
  <si>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</si>
  <si>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</si>
  <si>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</si>
  <si>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13 国籍(11区分)、男女別外国人数</t>
  </si>
  <si>
    <t>14 産業別就業者数人口の推移</t>
  </si>
  <si>
    <t>16 労働力状態(男女別15歳以上人口)の推移</t>
  </si>
  <si>
    <t>17 産業(大分類)就業人口の推移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</si>
  <si>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</si>
  <si>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</si>
  <si>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20 常住地又は従業地・通学地による年齢別人口及び就業者数</t>
  </si>
  <si>
    <t>21 常住地又は従業地による産業別就業者数</t>
  </si>
  <si>
    <t>22 従業地・通学地による常住市区町村別就業者数及び通学者数(篠山市へ流入)</t>
  </si>
  <si>
    <t>23 常住地による従業・通学市区町村別就業者数及び通学者数(篠山市から流出)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</si>
</sst>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3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4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0" fontId="8" fillId="24" borderId="0" xfId="69" applyNumberFormat="1" applyFont="1" applyFill="1" applyBorder="1" applyAlignment="1">
      <alignment horizontal="left" vertical="center"/>
      <protection/>
    </xf>
    <xf numFmtId="0" fontId="8" fillId="24" borderId="0" xfId="69" applyNumberFormat="1" applyFont="1" applyFill="1" applyBorder="1" applyAlignment="1">
      <alignment horizontal="right" vertical="center"/>
      <protection/>
    </xf>
    <xf numFmtId="49" fontId="8" fillId="24" borderId="0" xfId="69" applyNumberFormat="1" applyFont="1" applyFill="1" applyAlignment="1">
      <alignment vertical="center"/>
      <protection/>
    </xf>
    <xf numFmtId="49" fontId="8" fillId="24" borderId="10" xfId="69" applyNumberFormat="1" applyFont="1" applyFill="1" applyBorder="1" applyAlignment="1">
      <alignment horizontal="center" vertical="center"/>
      <protection/>
    </xf>
    <xf numFmtId="49" fontId="8" fillId="24" borderId="11" xfId="69" applyNumberFormat="1" applyFont="1" applyFill="1" applyBorder="1" applyAlignment="1">
      <alignment horizontal="center" vertical="center"/>
      <protection/>
    </xf>
    <xf numFmtId="49" fontId="8" fillId="24" borderId="12" xfId="69" applyNumberFormat="1" applyFont="1" applyFill="1" applyBorder="1" applyAlignment="1">
      <alignment horizontal="center" vertical="center"/>
      <protection/>
    </xf>
    <xf numFmtId="49" fontId="8" fillId="24" borderId="13" xfId="69" applyNumberFormat="1" applyFont="1" applyFill="1" applyBorder="1" applyAlignment="1">
      <alignment horizontal="center" vertical="center"/>
      <protection/>
    </xf>
    <xf numFmtId="49" fontId="13" fillId="24" borderId="14" xfId="69" applyNumberFormat="1" applyFont="1" applyFill="1" applyBorder="1" applyAlignment="1">
      <alignment horizontal="center" vertical="center" wrapText="1"/>
      <protection/>
    </xf>
    <xf numFmtId="49" fontId="8" fillId="24" borderId="14" xfId="69" applyNumberFormat="1" applyFont="1" applyFill="1" applyBorder="1" applyAlignment="1">
      <alignment horizontal="center" vertical="center"/>
      <protection/>
    </xf>
    <xf numFmtId="49" fontId="13" fillId="24" borderId="15" xfId="69" applyNumberFormat="1" applyFont="1" applyFill="1" applyBorder="1" applyAlignment="1">
      <alignment horizontal="center" vertical="center" wrapText="1"/>
      <protection/>
    </xf>
    <xf numFmtId="49" fontId="9" fillId="24" borderId="16" xfId="69" applyNumberFormat="1" applyFont="1" applyFill="1" applyBorder="1" applyAlignment="1">
      <alignment horizontal="left" vertical="center" shrinkToFit="1"/>
      <protection/>
    </xf>
    <xf numFmtId="188" fontId="9" fillId="24" borderId="17" xfId="69" applyNumberFormat="1" applyFont="1" applyFill="1" applyBorder="1" applyAlignment="1">
      <alignment horizontal="right" vertical="center"/>
      <protection/>
    </xf>
    <xf numFmtId="188" fontId="9" fillId="24" borderId="16" xfId="69" applyNumberFormat="1" applyFont="1" applyFill="1" applyBorder="1" applyAlignment="1">
      <alignment horizontal="right" vertical="center"/>
      <protection/>
    </xf>
    <xf numFmtId="49" fontId="8" fillId="24" borderId="18" xfId="69" applyNumberFormat="1" applyFont="1" applyFill="1" applyBorder="1" applyAlignment="1">
      <alignment horizontal="left" vertical="center" indent="1"/>
      <protection/>
    </xf>
    <xf numFmtId="188" fontId="8" fillId="24" borderId="17" xfId="69" applyNumberFormat="1" applyFont="1" applyFill="1" applyBorder="1" applyAlignment="1">
      <alignment horizontal="right" vertical="center"/>
      <protection/>
    </xf>
    <xf numFmtId="49" fontId="9" fillId="24" borderId="19" xfId="69" applyNumberFormat="1" applyFont="1" applyFill="1" applyBorder="1" applyAlignment="1">
      <alignment horizontal="left" vertical="center" wrapText="1"/>
      <protection/>
    </xf>
    <xf numFmtId="188" fontId="9" fillId="24" borderId="0" xfId="69" applyNumberFormat="1" applyFont="1" applyFill="1" applyBorder="1" applyAlignment="1">
      <alignment horizontal="right" vertical="center"/>
      <protection/>
    </xf>
    <xf numFmtId="188" fontId="9" fillId="24" borderId="19" xfId="69" applyNumberFormat="1" applyFont="1" applyFill="1" applyBorder="1" applyAlignment="1">
      <alignment horizontal="right" vertical="center"/>
      <protection/>
    </xf>
    <xf numFmtId="49" fontId="8" fillId="24" borderId="20" xfId="69" applyNumberFormat="1" applyFont="1" applyFill="1" applyBorder="1" applyAlignment="1">
      <alignment horizontal="left" vertical="center" indent="2"/>
      <protection/>
    </xf>
    <xf numFmtId="188" fontId="8" fillId="24" borderId="0" xfId="69" applyNumberFormat="1" applyFont="1" applyFill="1" applyBorder="1" applyAlignment="1">
      <alignment horizontal="right" vertical="center"/>
      <protection/>
    </xf>
    <xf numFmtId="49" fontId="8" fillId="24" borderId="19" xfId="69" applyNumberFormat="1" applyFont="1" applyFill="1" applyBorder="1" applyAlignment="1">
      <alignment horizontal="left" vertical="center" indent="1"/>
      <protection/>
    </xf>
    <xf numFmtId="188" fontId="8" fillId="24" borderId="19" xfId="69" applyNumberFormat="1" applyFont="1" applyFill="1" applyBorder="1" applyAlignment="1">
      <alignment horizontal="right" vertical="center"/>
      <protection/>
    </xf>
    <xf numFmtId="49" fontId="8" fillId="24" borderId="20" xfId="69" applyNumberFormat="1" applyFont="1" applyFill="1" applyBorder="1" applyAlignment="1">
      <alignment horizontal="left" vertical="center" indent="3"/>
      <protection/>
    </xf>
    <xf numFmtId="49" fontId="9" fillId="24" borderId="19" xfId="69" applyNumberFormat="1" applyFont="1" applyFill="1" applyBorder="1" applyAlignment="1">
      <alignment horizontal="left" vertical="center" shrinkToFit="1"/>
      <protection/>
    </xf>
    <xf numFmtId="49" fontId="9" fillId="24" borderId="19" xfId="69" applyNumberFormat="1" applyFont="1" applyFill="1" applyBorder="1" applyAlignment="1">
      <alignment horizontal="left" vertical="center"/>
      <protection/>
    </xf>
    <xf numFmtId="49" fontId="8" fillId="24" borderId="19" xfId="69" applyNumberFormat="1" applyFont="1" applyFill="1" applyBorder="1" applyAlignment="1">
      <alignment horizontal="left" vertical="center" indent="2"/>
      <protection/>
    </xf>
    <xf numFmtId="188" fontId="8" fillId="24" borderId="0" xfId="69" applyNumberFormat="1" applyFont="1" applyFill="1" applyAlignment="1">
      <alignment horizontal="right" vertical="center"/>
      <protection/>
    </xf>
    <xf numFmtId="49" fontId="8" fillId="24" borderId="20" xfId="69" applyNumberFormat="1" applyFont="1" applyFill="1" applyBorder="1" applyAlignment="1">
      <alignment horizontal="left" vertical="center" indent="1"/>
      <protection/>
    </xf>
    <xf numFmtId="49" fontId="8" fillId="24" borderId="19" xfId="69" applyNumberFormat="1" applyFont="1" applyFill="1" applyBorder="1" applyAlignment="1">
      <alignment horizontal="left" vertical="center" indent="3"/>
      <protection/>
    </xf>
    <xf numFmtId="49" fontId="8" fillId="24" borderId="20" xfId="69" applyNumberFormat="1" applyFont="1" applyFill="1" applyBorder="1" applyAlignment="1">
      <alignment horizontal="left" vertical="center"/>
      <protection/>
    </xf>
    <xf numFmtId="49" fontId="8" fillId="24" borderId="21" xfId="69" applyNumberFormat="1" applyFont="1" applyFill="1" applyBorder="1" applyAlignment="1">
      <alignment horizontal="left" vertical="center" indent="2"/>
      <protection/>
    </xf>
    <xf numFmtId="188" fontId="8" fillId="24" borderId="22" xfId="69" applyNumberFormat="1" applyFont="1" applyFill="1" applyBorder="1" applyAlignment="1">
      <alignment horizontal="right" vertical="center"/>
      <protection/>
    </xf>
    <xf numFmtId="49" fontId="8" fillId="24" borderId="23" xfId="69" applyNumberFormat="1" applyFont="1" applyFill="1" applyBorder="1" applyAlignment="1">
      <alignment horizontal="lef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49" fontId="13" fillId="24" borderId="0" xfId="69" applyNumberFormat="1" applyFont="1" applyFill="1" applyAlignment="1">
      <alignment vertical="center"/>
      <protection/>
    </xf>
    <xf numFmtId="49" fontId="13" fillId="24" borderId="0" xfId="69" applyNumberFormat="1" applyFont="1" applyFill="1" applyBorder="1" applyAlignment="1">
      <alignment vertical="center"/>
      <protection/>
    </xf>
    <xf numFmtId="182" fontId="13" fillId="24" borderId="0" xfId="69" applyNumberFormat="1" applyFont="1" applyFill="1" applyBorder="1" applyAlignment="1">
      <alignment horizontal="right" vertical="center"/>
      <protection/>
    </xf>
    <xf numFmtId="0" fontId="12" fillId="24" borderId="0" xfId="0" applyFont="1" applyFill="1" applyAlignment="1">
      <alignment vertical="center"/>
    </xf>
    <xf numFmtId="49" fontId="13" fillId="24" borderId="0" xfId="69" applyNumberFormat="1" applyFont="1" applyFill="1" applyBorder="1" applyAlignment="1">
      <alignment horizontal="left" vertical="center"/>
      <protection/>
    </xf>
    <xf numFmtId="188" fontId="13" fillId="24" borderId="0" xfId="69" applyNumberFormat="1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8" fillId="24" borderId="22" xfId="69" applyNumberFormat="1" applyFont="1" applyFill="1" applyBorder="1" applyAlignment="1">
      <alignment horizontal="center" vertical="center"/>
      <protection/>
    </xf>
    <xf numFmtId="0" fontId="8" fillId="24" borderId="22" xfId="69" applyNumberFormat="1" applyFont="1" applyFill="1" applyBorder="1" applyAlignment="1">
      <alignment horizontal="right" vertical="center"/>
      <protection/>
    </xf>
    <xf numFmtId="49" fontId="8" fillId="24" borderId="0" xfId="69" applyNumberFormat="1" applyFont="1" applyFill="1" applyBorder="1" applyAlignment="1">
      <alignment vertical="center"/>
      <protection/>
    </xf>
    <xf numFmtId="49" fontId="8" fillId="24" borderId="24" xfId="69" applyNumberFormat="1" applyFont="1" applyFill="1" applyBorder="1" applyAlignment="1">
      <alignment horizontal="center" vertical="center"/>
      <protection/>
    </xf>
    <xf numFmtId="49" fontId="8" fillId="24" borderId="25" xfId="69" applyNumberFormat="1" applyFont="1" applyFill="1" applyBorder="1" applyAlignment="1">
      <alignment horizontal="center" vertical="center"/>
      <protection/>
    </xf>
    <xf numFmtId="49" fontId="8" fillId="24" borderId="26" xfId="69" applyNumberFormat="1" applyFont="1" applyFill="1" applyBorder="1" applyAlignment="1">
      <alignment horizontal="center" vertical="center"/>
      <protection/>
    </xf>
    <xf numFmtId="49" fontId="9" fillId="24" borderId="16" xfId="69" applyNumberFormat="1" applyFont="1" applyFill="1" applyBorder="1" applyAlignment="1">
      <alignment vertical="center" shrinkToFit="1"/>
      <protection/>
    </xf>
    <xf numFmtId="182" fontId="9" fillId="24" borderId="0" xfId="69" applyNumberFormat="1" applyFont="1" applyFill="1" applyBorder="1" applyAlignment="1">
      <alignment horizontal="right" vertical="center"/>
      <protection/>
    </xf>
    <xf numFmtId="182" fontId="9" fillId="24" borderId="16" xfId="69" applyNumberFormat="1" applyFont="1" applyFill="1" applyBorder="1" applyAlignment="1">
      <alignment horizontal="right" vertical="center"/>
      <protection/>
    </xf>
    <xf numFmtId="49" fontId="9" fillId="24" borderId="27" xfId="69" applyNumberFormat="1" applyFont="1" applyFill="1" applyBorder="1" applyAlignment="1">
      <alignment vertical="center"/>
      <protection/>
    </xf>
    <xf numFmtId="182" fontId="9" fillId="24" borderId="27" xfId="69" applyNumberFormat="1" applyFont="1" applyFill="1" applyBorder="1" applyAlignment="1">
      <alignment horizontal="right" vertical="center"/>
      <protection/>
    </xf>
    <xf numFmtId="49" fontId="9" fillId="24" borderId="19" xfId="69" applyNumberFormat="1" applyFont="1" applyFill="1" applyBorder="1" applyAlignment="1">
      <alignment vertical="center"/>
      <protection/>
    </xf>
    <xf numFmtId="182" fontId="9" fillId="24" borderId="19" xfId="69" applyNumberFormat="1" applyFont="1" applyFill="1" applyBorder="1" applyAlignment="1">
      <alignment horizontal="right" vertical="center"/>
      <protection/>
    </xf>
    <xf numFmtId="49" fontId="8" fillId="24" borderId="27" xfId="69" applyNumberFormat="1" applyFont="1" applyFill="1" applyBorder="1" applyAlignment="1">
      <alignment horizontal="left" vertical="center" indent="1"/>
      <protection/>
    </xf>
    <xf numFmtId="182" fontId="8" fillId="24" borderId="27" xfId="69" applyNumberFormat="1" applyFont="1" applyFill="1" applyBorder="1" applyAlignment="1">
      <alignment horizontal="right" vertical="center"/>
      <protection/>
    </xf>
    <xf numFmtId="182" fontId="8" fillId="24" borderId="0" xfId="69" applyNumberFormat="1" applyFont="1" applyFill="1" applyBorder="1" applyAlignment="1">
      <alignment horizontal="right" vertical="center"/>
      <protection/>
    </xf>
    <xf numFmtId="182" fontId="8" fillId="24" borderId="19" xfId="69" applyNumberFormat="1" applyFont="1" applyFill="1" applyBorder="1" applyAlignment="1">
      <alignment horizontal="right" vertical="center"/>
      <protection/>
    </xf>
    <xf numFmtId="49" fontId="8" fillId="24" borderId="27" xfId="69" applyNumberFormat="1" applyFont="1" applyFill="1" applyBorder="1" applyAlignment="1">
      <alignment horizontal="left" vertical="center" indent="2"/>
      <protection/>
    </xf>
    <xf numFmtId="49" fontId="8" fillId="24" borderId="27" xfId="69" applyNumberFormat="1" applyFont="1" applyFill="1" applyBorder="1" applyAlignment="1">
      <alignment horizontal="left" vertical="center" indent="3"/>
      <protection/>
    </xf>
    <xf numFmtId="0" fontId="32" fillId="24" borderId="0" xfId="0" applyFont="1" applyFill="1" applyAlignment="1">
      <alignment vertical="center"/>
    </xf>
    <xf numFmtId="182" fontId="9" fillId="24" borderId="0" xfId="69" applyNumberFormat="1" applyFont="1" applyFill="1" applyBorder="1" applyAlignment="1">
      <alignment vertical="center"/>
      <protection/>
    </xf>
    <xf numFmtId="182" fontId="9" fillId="24" borderId="19" xfId="69" applyNumberFormat="1" applyFont="1" applyFill="1" applyBorder="1" applyAlignment="1">
      <alignment vertical="center"/>
      <protection/>
    </xf>
    <xf numFmtId="49" fontId="8" fillId="24" borderId="27" xfId="69" applyNumberFormat="1" applyFont="1" applyFill="1" applyBorder="1" applyAlignment="1">
      <alignment vertical="center"/>
      <protection/>
    </xf>
    <xf numFmtId="49" fontId="8" fillId="24" borderId="27" xfId="69" applyNumberFormat="1" applyFont="1" applyFill="1" applyBorder="1" applyAlignment="1">
      <alignment horizontal="right" vertical="center"/>
      <protection/>
    </xf>
    <xf numFmtId="49" fontId="8" fillId="24" borderId="0" xfId="69" applyNumberFormat="1" applyFont="1" applyFill="1" applyBorder="1" applyAlignment="1">
      <alignment horizontal="right" vertical="center"/>
      <protection/>
    </xf>
    <xf numFmtId="49" fontId="8" fillId="24" borderId="20" xfId="69" applyNumberFormat="1" applyFont="1" applyFill="1" applyBorder="1" applyAlignment="1">
      <alignment vertical="center"/>
      <protection/>
    </xf>
    <xf numFmtId="49" fontId="8" fillId="24" borderId="21" xfId="69" applyNumberFormat="1" applyFont="1" applyFill="1" applyBorder="1" applyAlignment="1">
      <alignment horizontal="left" vertical="center" indent="1"/>
      <protection/>
    </xf>
    <xf numFmtId="182" fontId="8" fillId="24" borderId="22" xfId="69" applyNumberFormat="1" applyFont="1" applyFill="1" applyBorder="1" applyAlignment="1">
      <alignment horizontal="right" vertical="center"/>
      <protection/>
    </xf>
    <xf numFmtId="49" fontId="8" fillId="24" borderId="23" xfId="69" applyNumberFormat="1" applyFont="1" applyFill="1" applyBorder="1" applyAlignment="1">
      <alignment vertical="center"/>
      <protection/>
    </xf>
    <xf numFmtId="49" fontId="8" fillId="24" borderId="22" xfId="69" applyNumberFormat="1" applyFont="1" applyFill="1" applyBorder="1" applyAlignment="1">
      <alignment vertical="center"/>
      <protection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22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49" fontId="8" fillId="24" borderId="18" xfId="68" applyNumberFormat="1" applyFont="1" applyFill="1" applyBorder="1" applyAlignment="1">
      <alignment horizontal="center" vertical="center" wrapText="1"/>
      <protection/>
    </xf>
    <xf numFmtId="49" fontId="8" fillId="24" borderId="30" xfId="68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Alignment="1">
      <alignment vertical="center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49" fontId="8" fillId="24" borderId="20" xfId="68" applyNumberFormat="1" applyFont="1" applyFill="1" applyBorder="1" applyAlignment="1">
      <alignment horizontal="center" vertical="center" wrapText="1"/>
      <protection/>
    </xf>
    <xf numFmtId="49" fontId="8" fillId="24" borderId="27" xfId="68" applyNumberFormat="1" applyFont="1" applyFill="1" applyBorder="1" applyAlignment="1">
      <alignment horizontal="center" vertical="center" wrapText="1"/>
      <protection/>
    </xf>
    <xf numFmtId="0" fontId="8" fillId="24" borderId="20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49" fontId="8" fillId="24" borderId="25" xfId="68" applyNumberFormat="1" applyFont="1" applyFill="1" applyBorder="1" applyAlignment="1">
      <alignment horizontal="center" vertical="center" wrapText="1"/>
      <protection/>
    </xf>
    <xf numFmtId="49" fontId="8" fillId="24" borderId="26" xfId="68" applyNumberFormat="1" applyFont="1" applyFill="1" applyBorder="1" applyAlignment="1">
      <alignment horizontal="center" vertical="center" wrapText="1"/>
      <protection/>
    </xf>
    <xf numFmtId="0" fontId="9" fillId="24" borderId="16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9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9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9" xfId="0" applyFont="1" applyFill="1" applyBorder="1" applyAlignment="1">
      <alignment horizontal="left" vertical="center" wrapText="1" indent="1"/>
    </xf>
    <xf numFmtId="0" fontId="8" fillId="24" borderId="21" xfId="0" applyFont="1" applyFill="1" applyBorder="1" applyAlignment="1">
      <alignment horizontal="left" vertical="center" indent="1"/>
    </xf>
    <xf numFmtId="182" fontId="8" fillId="24" borderId="31" xfId="0" applyNumberFormat="1" applyFont="1" applyFill="1" applyBorder="1" applyAlignment="1">
      <alignment horizontal="right" vertical="center"/>
    </xf>
    <xf numFmtId="182" fontId="8" fillId="24" borderId="22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22" xfId="68" applyNumberFormat="1" applyFont="1" applyFill="1" applyBorder="1" applyAlignment="1">
      <alignment horizontal="left" vertical="center"/>
      <protection/>
    </xf>
    <xf numFmtId="49" fontId="8" fillId="24" borderId="22" xfId="68" applyNumberFormat="1" applyFont="1" applyFill="1" applyBorder="1" applyAlignment="1">
      <alignment vertical="center"/>
      <protection/>
    </xf>
    <xf numFmtId="0" fontId="8" fillId="24" borderId="22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49" fontId="8" fillId="24" borderId="32" xfId="68" applyNumberFormat="1" applyFont="1" applyFill="1" applyBorder="1" applyAlignment="1">
      <alignment horizontal="left" vertical="center"/>
      <protection/>
    </xf>
    <xf numFmtId="49" fontId="13" fillId="24" borderId="33" xfId="68" applyNumberFormat="1" applyFont="1" applyFill="1" applyBorder="1" applyAlignment="1">
      <alignment horizontal="center" vertical="center" wrapText="1"/>
      <protection/>
    </xf>
    <xf numFmtId="49" fontId="13" fillId="24" borderId="34" xfId="68" applyNumberFormat="1" applyFont="1" applyFill="1" applyBorder="1" applyAlignment="1">
      <alignment horizontal="center" vertical="center" wrapText="1"/>
      <protection/>
    </xf>
    <xf numFmtId="49" fontId="13" fillId="24" borderId="32" xfId="68" applyNumberFormat="1" applyFont="1" applyFill="1" applyBorder="1" applyAlignment="1">
      <alignment horizontal="center" vertical="center" wrapText="1"/>
      <protection/>
    </xf>
    <xf numFmtId="49" fontId="13" fillId="24" borderId="33" xfId="68" applyNumberFormat="1" applyFont="1" applyFill="1" applyBorder="1" applyAlignment="1">
      <alignment horizontal="centerContinuous" vertical="center"/>
      <protection/>
    </xf>
    <xf numFmtId="49" fontId="13" fillId="24" borderId="34" xfId="68" applyNumberFormat="1" applyFont="1" applyFill="1" applyBorder="1" applyAlignment="1">
      <alignment horizontal="centerContinuous" vertical="center"/>
      <protection/>
    </xf>
    <xf numFmtId="0" fontId="12" fillId="24" borderId="34" xfId="0" applyFont="1" applyFill="1" applyBorder="1" applyAlignment="1">
      <alignment horizontal="centerContinuous" vertical="center"/>
    </xf>
    <xf numFmtId="0" fontId="12" fillId="24" borderId="34" xfId="0" applyFont="1" applyFill="1" applyBorder="1" applyAlignment="1">
      <alignment vertical="center"/>
    </xf>
    <xf numFmtId="0" fontId="12" fillId="24" borderId="32" xfId="0" applyFont="1" applyFill="1" applyBorder="1" applyAlignment="1">
      <alignment vertical="center"/>
    </xf>
    <xf numFmtId="0" fontId="32" fillId="24" borderId="19" xfId="0" applyFont="1" applyFill="1" applyBorder="1" applyAlignment="1">
      <alignment vertical="center"/>
    </xf>
    <xf numFmtId="49" fontId="13" fillId="24" borderId="18" xfId="68" applyNumberFormat="1" applyFont="1" applyFill="1" applyBorder="1" applyAlignment="1">
      <alignment horizontal="center" vertical="center" wrapText="1"/>
      <protection/>
    </xf>
    <xf numFmtId="49" fontId="13" fillId="24" borderId="30" xfId="68" applyNumberFormat="1" applyFont="1" applyFill="1" applyBorder="1" applyAlignment="1">
      <alignment horizontal="center" vertical="center" wrapText="1"/>
      <protection/>
    </xf>
    <xf numFmtId="49" fontId="13" fillId="24" borderId="29" xfId="68" applyNumberFormat="1" applyFont="1" applyFill="1" applyBorder="1" applyAlignment="1">
      <alignment vertical="center"/>
      <protection/>
    </xf>
    <xf numFmtId="0" fontId="13" fillId="24" borderId="18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vertical="center"/>
    </xf>
    <xf numFmtId="0" fontId="12" fillId="24" borderId="25" xfId="0" applyFont="1" applyFill="1" applyBorder="1" applyAlignment="1">
      <alignment horizontal="center" vertical="center" wrapText="1"/>
    </xf>
    <xf numFmtId="49" fontId="13" fillId="24" borderId="25" xfId="68" applyNumberFormat="1" applyFont="1" applyFill="1" applyBorder="1" applyAlignment="1">
      <alignment horizontal="center" vertical="center" wrapText="1"/>
      <protection/>
    </xf>
    <xf numFmtId="49" fontId="13" fillId="24" borderId="13" xfId="68" applyNumberFormat="1" applyFont="1" applyFill="1" applyBorder="1" applyAlignment="1">
      <alignment horizontal="center" vertical="center" wrapText="1"/>
      <protection/>
    </xf>
    <xf numFmtId="49" fontId="13" fillId="24" borderId="15" xfId="68" applyNumberFormat="1" applyFont="1" applyFill="1" applyBorder="1" applyAlignment="1">
      <alignment horizontal="center" vertical="center" wrapText="1"/>
      <protection/>
    </xf>
    <xf numFmtId="0" fontId="12" fillId="24" borderId="25" xfId="0" applyFont="1" applyFill="1" applyBorder="1" applyAlignment="1">
      <alignment vertical="center" wrapText="1"/>
    </xf>
    <xf numFmtId="0" fontId="12" fillId="24" borderId="26" xfId="0" applyFont="1" applyFill="1" applyBorder="1" applyAlignment="1">
      <alignment horizontal="center" vertical="center" wrapText="1"/>
    </xf>
    <xf numFmtId="49" fontId="13" fillId="24" borderId="26" xfId="68" applyNumberFormat="1" applyFont="1" applyFill="1" applyBorder="1" applyAlignment="1">
      <alignment horizontal="center" vertical="center" wrapText="1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27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27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9" xfId="68" applyNumberFormat="1" applyFont="1" applyFill="1" applyBorder="1" applyAlignment="1">
      <alignment horizontal="left" vertical="center" indent="1" shrinkToFit="1"/>
      <protection/>
    </xf>
    <xf numFmtId="49" fontId="8" fillId="24" borderId="22" xfId="68" applyNumberFormat="1" applyFont="1" applyFill="1" applyBorder="1" applyAlignment="1">
      <alignment horizontal="left" vertical="center" indent="1" shrinkToFit="1"/>
      <protection/>
    </xf>
    <xf numFmtId="188" fontId="8" fillId="24" borderId="31" xfId="68" applyNumberFormat="1" applyFont="1" applyFill="1" applyBorder="1" applyAlignment="1">
      <alignment horizontal="right" vertical="center"/>
      <protection/>
    </xf>
    <xf numFmtId="188" fontId="8" fillId="24" borderId="22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0" fontId="7" fillId="24" borderId="0" xfId="68" applyNumberFormat="1" applyFont="1" applyFill="1" applyBorder="1" applyAlignment="1">
      <alignment horizontal="left" vertical="center"/>
      <protection/>
    </xf>
    <xf numFmtId="0" fontId="14" fillId="24" borderId="0" xfId="68" applyNumberFormat="1" applyFont="1" applyFill="1" applyBorder="1" applyAlignment="1">
      <alignment horizontal="left" vertical="center"/>
      <protection/>
    </xf>
    <xf numFmtId="0" fontId="7" fillId="24" borderId="22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32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Continuous" vertical="center"/>
      <protection/>
    </xf>
    <xf numFmtId="49" fontId="7" fillId="24" borderId="28" xfId="68" applyNumberFormat="1" applyFont="1" applyFill="1" applyBorder="1" applyAlignment="1">
      <alignment horizontal="centerContinuous" vertical="center"/>
      <protection/>
    </xf>
    <xf numFmtId="49" fontId="7" fillId="24" borderId="19" xfId="68" applyNumberFormat="1" applyFont="1" applyFill="1" applyBorder="1" applyAlignment="1">
      <alignment horizontal="center" vertical="center"/>
      <protection/>
    </xf>
    <xf numFmtId="49" fontId="7" fillId="24" borderId="15" xfId="68" applyNumberFormat="1" applyFont="1" applyFill="1" applyBorder="1" applyAlignment="1">
      <alignment horizontal="center" vertical="center"/>
      <protection/>
    </xf>
    <xf numFmtId="0" fontId="7" fillId="24" borderId="29" xfId="0" applyFont="1" applyFill="1" applyBorder="1" applyAlignment="1">
      <alignment horizontal="center" vertical="center"/>
    </xf>
    <xf numFmtId="49" fontId="7" fillId="24" borderId="14" xfId="68" applyNumberFormat="1" applyFont="1" applyFill="1" applyBorder="1" applyAlignment="1">
      <alignment horizontal="center" vertical="center" wrapText="1"/>
      <protection/>
    </xf>
    <xf numFmtId="0" fontId="7" fillId="24" borderId="14" xfId="0" applyFont="1" applyFill="1" applyBorder="1" applyAlignment="1">
      <alignment horizontal="center" vertical="center"/>
    </xf>
    <xf numFmtId="49" fontId="7" fillId="24" borderId="14" xfId="68" applyNumberFormat="1" applyFont="1" applyFill="1" applyBorder="1" applyAlignment="1">
      <alignment horizontal="centerContinuous" vertical="center" wrapText="1"/>
      <protection/>
    </xf>
    <xf numFmtId="49" fontId="7" fillId="24" borderId="14" xfId="68" applyNumberFormat="1" applyFont="1" applyFill="1" applyBorder="1" applyAlignment="1">
      <alignment horizontal="centerContinuous" vertical="center"/>
      <protection/>
    </xf>
    <xf numFmtId="49" fontId="7" fillId="24" borderId="15" xfId="68" applyNumberFormat="1" applyFont="1" applyFill="1" applyBorder="1" applyAlignment="1">
      <alignment horizontal="center" vertical="center" wrapText="1"/>
      <protection/>
    </xf>
    <xf numFmtId="49" fontId="7" fillId="24" borderId="24" xfId="68" applyNumberFormat="1" applyFont="1" applyFill="1" applyBorder="1" applyAlignment="1">
      <alignment horizontal="center" vertical="center"/>
      <protection/>
    </xf>
    <xf numFmtId="49" fontId="7" fillId="24" borderId="14" xfId="68" applyNumberFormat="1" applyFont="1" applyFill="1" applyBorder="1" applyAlignment="1">
      <alignment horizontal="center" vertical="center" wrapText="1"/>
      <protection/>
    </xf>
    <xf numFmtId="49" fontId="7" fillId="24" borderId="25" xfId="68" applyNumberFormat="1" applyFont="1" applyFill="1" applyBorder="1" applyAlignment="1">
      <alignment horizontal="center" vertical="center" wrapText="1"/>
      <protection/>
    </xf>
    <xf numFmtId="49" fontId="7" fillId="24" borderId="13" xfId="68" applyNumberFormat="1" applyFont="1" applyFill="1" applyBorder="1" applyAlignment="1">
      <alignment horizontal="center" vertical="center" wrapText="1"/>
      <protection/>
    </xf>
    <xf numFmtId="49" fontId="7" fillId="24" borderId="15" xfId="68" applyNumberFormat="1" applyFont="1" applyFill="1" applyBorder="1" applyAlignment="1">
      <alignment horizontal="center" vertical="center" wrapText="1"/>
      <protection/>
    </xf>
    <xf numFmtId="49" fontId="6" fillId="24" borderId="19" xfId="68" applyNumberFormat="1" applyFont="1" applyFill="1" applyBorder="1" applyAlignment="1">
      <alignment horizontal="left" vertical="center"/>
      <protection/>
    </xf>
    <xf numFmtId="186" fontId="6" fillId="24" borderId="27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7" xfId="68" applyNumberFormat="1" applyFont="1" applyFill="1" applyBorder="1" applyAlignment="1">
      <alignment horizontal="left" vertical="center"/>
      <protection/>
    </xf>
    <xf numFmtId="186" fontId="7" fillId="24" borderId="30" xfId="68" applyNumberFormat="1" applyFont="1" applyFill="1" applyBorder="1" applyAlignment="1">
      <alignment horizontal="right" vertical="center"/>
      <protection/>
    </xf>
    <xf numFmtId="186" fontId="7" fillId="24" borderId="17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27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35" xfId="68" applyNumberFormat="1" applyFont="1" applyFill="1" applyBorder="1" applyAlignment="1">
      <alignment horizontal="left" vertical="center" indent="1"/>
      <protection/>
    </xf>
    <xf numFmtId="186" fontId="7" fillId="24" borderId="26" xfId="68" applyNumberFormat="1" applyFont="1" applyFill="1" applyBorder="1" applyAlignment="1">
      <alignment horizontal="right" vertical="center"/>
      <protection/>
    </xf>
    <xf numFmtId="186" fontId="7" fillId="24" borderId="35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22" xfId="68" applyNumberFormat="1" applyFont="1" applyFill="1" applyBorder="1" applyAlignment="1">
      <alignment horizontal="left" vertical="center" indent="1"/>
      <protection/>
    </xf>
    <xf numFmtId="186" fontId="7" fillId="24" borderId="31" xfId="68" applyNumberFormat="1" applyFont="1" applyFill="1" applyBorder="1" applyAlignment="1">
      <alignment horizontal="right" vertical="center"/>
      <protection/>
    </xf>
    <xf numFmtId="186" fontId="7" fillId="24" borderId="22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7" fillId="24" borderId="32" xfId="0" applyFont="1" applyFill="1" applyBorder="1" applyAlignment="1">
      <alignment vertical="center"/>
    </xf>
    <xf numFmtId="0" fontId="7" fillId="24" borderId="36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9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9" xfId="0" applyFont="1" applyFill="1" applyBorder="1" applyAlignment="1">
      <alignment vertical="center"/>
    </xf>
    <xf numFmtId="0" fontId="7" fillId="24" borderId="21" xfId="0" applyFont="1" applyFill="1" applyBorder="1" applyAlignment="1">
      <alignment vertical="center"/>
    </xf>
    <xf numFmtId="38" fontId="7" fillId="24" borderId="22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22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34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 wrapText="1"/>
    </xf>
    <xf numFmtId="38" fontId="7" fillId="24" borderId="11" xfId="49" applyFont="1" applyFill="1" applyBorder="1" applyAlignment="1">
      <alignment horizontal="center" vertical="center" wrapText="1"/>
    </xf>
    <xf numFmtId="38" fontId="7" fillId="24" borderId="28" xfId="49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 wrapText="1"/>
    </xf>
    <xf numFmtId="38" fontId="7" fillId="24" borderId="14" xfId="49" applyFont="1" applyFill="1" applyBorder="1" applyAlignment="1">
      <alignment horizontal="center" vertical="center" wrapText="1"/>
    </xf>
    <xf numFmtId="38" fontId="7" fillId="24" borderId="13" xfId="49" applyFont="1" applyFill="1" applyBorder="1" applyAlignment="1">
      <alignment horizontal="center" vertical="center" wrapText="1" shrinkToFit="1"/>
    </xf>
    <xf numFmtId="0" fontId="7" fillId="24" borderId="14" xfId="0" applyFont="1" applyFill="1" applyBorder="1" applyAlignment="1">
      <alignment vertical="center"/>
    </xf>
    <xf numFmtId="197" fontId="7" fillId="24" borderId="14" xfId="49" applyNumberFormat="1" applyFont="1" applyFill="1" applyBorder="1" applyAlignment="1">
      <alignment horizontal="center" vertical="center" wrapText="1"/>
    </xf>
    <xf numFmtId="38" fontId="7" fillId="24" borderId="26" xfId="4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38" fontId="7" fillId="24" borderId="30" xfId="49" applyFont="1" applyFill="1" applyBorder="1" applyAlignment="1">
      <alignment horizontal="center" vertical="center"/>
    </xf>
    <xf numFmtId="38" fontId="7" fillId="24" borderId="17" xfId="49" applyFont="1" applyFill="1" applyBorder="1" applyAlignment="1">
      <alignment horizontal="right" vertical="center" wrapText="1"/>
    </xf>
    <xf numFmtId="0" fontId="7" fillId="24" borderId="17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0" fontId="7" fillId="24" borderId="22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vertical="center"/>
    </xf>
    <xf numFmtId="0" fontId="7" fillId="24" borderId="37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vertical="center"/>
    </xf>
    <xf numFmtId="38" fontId="7" fillId="24" borderId="37" xfId="49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vertical="center"/>
    </xf>
    <xf numFmtId="38" fontId="7" fillId="24" borderId="38" xfId="49" applyFont="1" applyFill="1" applyBorder="1" applyAlignment="1">
      <alignment vertical="center"/>
    </xf>
    <xf numFmtId="38" fontId="7" fillId="24" borderId="38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vertical="center"/>
    </xf>
    <xf numFmtId="38" fontId="6" fillId="24" borderId="27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30" xfId="49" applyFont="1" applyFill="1" applyBorder="1" applyAlignment="1">
      <alignment vertical="center"/>
    </xf>
    <xf numFmtId="38" fontId="6" fillId="24" borderId="17" xfId="49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31" xfId="49" applyFont="1" applyFill="1" applyBorder="1" applyAlignment="1">
      <alignment vertical="center"/>
    </xf>
    <xf numFmtId="38" fontId="6" fillId="24" borderId="22" xfId="49" applyFont="1" applyFill="1" applyBorder="1" applyAlignment="1">
      <alignment vertical="center"/>
    </xf>
    <xf numFmtId="38" fontId="6" fillId="24" borderId="22" xfId="49" applyFont="1" applyFill="1" applyBorder="1" applyAlignment="1">
      <alignment horizontal="right" vertical="center"/>
    </xf>
    <xf numFmtId="38" fontId="12" fillId="24" borderId="0" xfId="49" applyFont="1" applyFill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38" fontId="7" fillId="24" borderId="30" xfId="49" applyFont="1" applyFill="1" applyBorder="1" applyAlignment="1">
      <alignment vertical="center"/>
    </xf>
    <xf numFmtId="38" fontId="7" fillId="24" borderId="17" xfId="49" applyFont="1" applyFill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38" fontId="7" fillId="24" borderId="26" xfId="49" applyFont="1" applyFill="1" applyBorder="1" applyAlignment="1">
      <alignment vertical="center"/>
    </xf>
    <xf numFmtId="38" fontId="7" fillId="24" borderId="35" xfId="49" applyFont="1" applyFill="1" applyBorder="1" applyAlignment="1">
      <alignment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vertical="center"/>
    </xf>
    <xf numFmtId="0" fontId="6" fillId="24" borderId="16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9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9" xfId="0" applyFont="1" applyFill="1" applyBorder="1" applyAlignment="1">
      <alignment vertical="center" shrinkToFit="1"/>
    </xf>
    <xf numFmtId="0" fontId="7" fillId="24" borderId="21" xfId="0" applyFont="1" applyFill="1" applyBorder="1" applyAlignment="1">
      <alignment vertical="center" shrinkToFit="1"/>
    </xf>
    <xf numFmtId="38" fontId="7" fillId="24" borderId="31" xfId="0" applyNumberFormat="1" applyFont="1" applyFill="1" applyBorder="1" applyAlignment="1">
      <alignment horizontal="right" vertical="center"/>
    </xf>
    <xf numFmtId="38" fontId="7" fillId="24" borderId="22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38" fontId="6" fillId="24" borderId="30" xfId="49" applyFont="1" applyFill="1" applyBorder="1" applyAlignment="1">
      <alignment horizontal="right" vertical="center"/>
    </xf>
    <xf numFmtId="38" fontId="6" fillId="24" borderId="17" xfId="49" applyFont="1" applyFill="1" applyBorder="1" applyAlignment="1">
      <alignment horizontal="right" vertical="center"/>
    </xf>
    <xf numFmtId="38" fontId="7" fillId="24" borderId="27" xfId="49" applyFont="1" applyFill="1" applyBorder="1" applyAlignment="1">
      <alignment horizontal="right" vertical="center"/>
    </xf>
    <xf numFmtId="0" fontId="7" fillId="24" borderId="21" xfId="0" applyFont="1" applyFill="1" applyBorder="1" applyAlignment="1">
      <alignment horizontal="left" vertical="center" indent="1"/>
    </xf>
    <xf numFmtId="38" fontId="7" fillId="24" borderId="31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10" xfId="67" applyFont="1" applyFill="1" applyBorder="1" applyAlignment="1">
      <alignment vertical="center"/>
      <protection/>
    </xf>
    <xf numFmtId="0" fontId="7" fillId="24" borderId="11" xfId="67" applyFont="1" applyFill="1" applyBorder="1" applyAlignment="1">
      <alignment horizontal="center" vertical="center" wrapText="1"/>
      <protection/>
    </xf>
    <xf numFmtId="0" fontId="7" fillId="24" borderId="11" xfId="67" applyFont="1" applyFill="1" applyBorder="1" applyAlignment="1">
      <alignment horizontal="center" vertical="center"/>
      <protection/>
    </xf>
    <xf numFmtId="0" fontId="7" fillId="24" borderId="12" xfId="67" applyFont="1" applyFill="1" applyBorder="1" applyAlignment="1">
      <alignment horizontal="center" vertical="center"/>
      <protection/>
    </xf>
    <xf numFmtId="0" fontId="6" fillId="24" borderId="19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9" xfId="67" applyFont="1" applyFill="1" applyBorder="1" applyAlignment="1">
      <alignment horizontal="left" vertical="center" indent="1"/>
      <protection/>
    </xf>
    <xf numFmtId="0" fontId="7" fillId="24" borderId="19" xfId="67" applyFont="1" applyFill="1" applyBorder="1" applyAlignment="1">
      <alignment vertical="center"/>
      <protection/>
    </xf>
    <xf numFmtId="0" fontId="7" fillId="24" borderId="21" xfId="67" applyFont="1" applyFill="1" applyBorder="1" applyAlignment="1">
      <alignment horizontal="left" vertical="center" indent="1"/>
      <protection/>
    </xf>
    <xf numFmtId="0" fontId="7" fillId="24" borderId="12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10" xfId="64" applyFont="1" applyFill="1" applyBorder="1" applyAlignment="1">
      <alignment vertical="center"/>
      <protection/>
    </xf>
    <xf numFmtId="0" fontId="7" fillId="24" borderId="11" xfId="64" applyFont="1" applyFill="1" applyBorder="1" applyAlignment="1">
      <alignment horizontal="center" vertical="center" wrapText="1"/>
      <protection/>
    </xf>
    <xf numFmtId="0" fontId="7" fillId="24" borderId="12" xfId="64" applyFont="1" applyFill="1" applyBorder="1" applyAlignment="1">
      <alignment horizontal="center" vertical="center" wrapText="1"/>
      <protection/>
    </xf>
    <xf numFmtId="0" fontId="6" fillId="24" borderId="16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9" xfId="64" applyFont="1" applyFill="1" applyBorder="1" applyAlignment="1">
      <alignment horizontal="left" vertical="center" indent="1"/>
      <protection/>
    </xf>
    <xf numFmtId="0" fontId="7" fillId="24" borderId="19" xfId="64" applyFont="1" applyFill="1" applyBorder="1" applyAlignment="1">
      <alignment vertical="center"/>
      <protection/>
    </xf>
    <xf numFmtId="0" fontId="7" fillId="24" borderId="21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10" xfId="66" applyFont="1" applyFill="1" applyBorder="1" applyAlignment="1">
      <alignment vertical="center"/>
      <protection/>
    </xf>
    <xf numFmtId="0" fontId="7" fillId="24" borderId="10" xfId="66" applyFont="1" applyFill="1" applyBorder="1" applyAlignment="1">
      <alignment horizontal="center" vertical="center"/>
      <protection/>
    </xf>
    <xf numFmtId="0" fontId="7" fillId="24" borderId="11" xfId="66" applyFont="1" applyFill="1" applyBorder="1" applyAlignment="1">
      <alignment horizontal="center" vertical="center"/>
      <protection/>
    </xf>
    <xf numFmtId="0" fontId="7" fillId="24" borderId="12" xfId="66" applyFont="1" applyFill="1" applyBorder="1" applyAlignment="1">
      <alignment horizontal="center" vertical="center"/>
      <protection/>
    </xf>
    <xf numFmtId="0" fontId="6" fillId="24" borderId="19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9" xfId="66" applyFont="1" applyFill="1" applyBorder="1" applyAlignment="1">
      <alignment horizontal="left" vertical="center" indent="1"/>
      <protection/>
    </xf>
    <xf numFmtId="0" fontId="7" fillId="24" borderId="19" xfId="66" applyFont="1" applyFill="1" applyBorder="1" applyAlignment="1">
      <alignment vertical="center"/>
      <protection/>
    </xf>
    <xf numFmtId="0" fontId="7" fillId="24" borderId="19" xfId="66" applyFont="1" applyFill="1" applyBorder="1" applyAlignment="1">
      <alignment horizontal="left" vertical="center" wrapText="1" indent="1"/>
      <protection/>
    </xf>
    <xf numFmtId="0" fontId="7" fillId="24" borderId="21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7" fillId="24" borderId="10" xfId="65" applyFont="1" applyFill="1" applyBorder="1" applyAlignment="1">
      <alignment vertical="center"/>
      <protection/>
    </xf>
    <xf numFmtId="0" fontId="7" fillId="24" borderId="11" xfId="65" applyFont="1" applyFill="1" applyBorder="1" applyAlignment="1">
      <alignment horizontal="center" vertical="center" wrapText="1"/>
      <protection/>
    </xf>
    <xf numFmtId="0" fontId="7" fillId="24" borderId="12" xfId="65" applyFont="1" applyFill="1" applyBorder="1" applyAlignment="1">
      <alignment horizontal="center" vertical="center" wrapText="1"/>
      <protection/>
    </xf>
    <xf numFmtId="0" fontId="6" fillId="24" borderId="16" xfId="65" applyFont="1" applyFill="1" applyBorder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19" xfId="65" applyFont="1" applyFill="1" applyBorder="1" applyAlignment="1">
      <alignment horizontal="left" vertical="center" indent="1"/>
      <protection/>
    </xf>
    <xf numFmtId="0" fontId="7" fillId="24" borderId="19" xfId="65" applyFont="1" applyFill="1" applyBorder="1" applyAlignment="1">
      <alignment horizontal="left" vertical="center" indent="2"/>
      <protection/>
    </xf>
    <xf numFmtId="0" fontId="7" fillId="24" borderId="21" xfId="65" applyFont="1" applyFill="1" applyBorder="1" applyAlignment="1">
      <alignment horizontal="left" vertical="center" indent="1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10" xfId="63" applyFont="1" applyFill="1" applyBorder="1" applyAlignment="1">
      <alignment vertical="center"/>
      <protection/>
    </xf>
    <xf numFmtId="0" fontId="7" fillId="24" borderId="11" xfId="63" applyFont="1" applyFill="1" applyBorder="1" applyAlignment="1">
      <alignment horizontal="center" vertical="center" wrapText="1"/>
      <protection/>
    </xf>
    <xf numFmtId="0" fontId="7" fillId="24" borderId="12" xfId="63" applyFont="1" applyFill="1" applyBorder="1" applyAlignment="1">
      <alignment horizontal="center" vertical="center" wrapText="1"/>
      <protection/>
    </xf>
    <xf numFmtId="0" fontId="6" fillId="24" borderId="16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9" xfId="63" applyFont="1" applyFill="1" applyBorder="1" applyAlignment="1">
      <alignment vertical="center"/>
      <protection/>
    </xf>
    <xf numFmtId="0" fontId="7" fillId="24" borderId="19" xfId="63" applyFont="1" applyFill="1" applyBorder="1" applyAlignment="1">
      <alignment horizontal="left" vertical="center" indent="1"/>
      <protection/>
    </xf>
    <xf numFmtId="0" fontId="7" fillId="24" borderId="19" xfId="63" applyFont="1" applyFill="1" applyBorder="1" applyAlignment="1">
      <alignment horizontal="left" vertical="center" indent="2"/>
      <protection/>
    </xf>
    <xf numFmtId="0" fontId="7" fillId="24" borderId="21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10" xfId="49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28" xfId="49" applyFont="1" applyFill="1" applyBorder="1" applyAlignment="1">
      <alignment horizontal="center" vertical="center"/>
    </xf>
    <xf numFmtId="38" fontId="7" fillId="24" borderId="13" xfId="49" applyFont="1" applyFill="1" applyBorder="1" applyAlignment="1">
      <alignment horizontal="center" vertical="center"/>
    </xf>
    <xf numFmtId="38" fontId="7" fillId="24" borderId="25" xfId="49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25" xfId="49" applyFont="1" applyFill="1" applyBorder="1" applyAlignment="1">
      <alignment horizontal="center" vertical="center"/>
    </xf>
    <xf numFmtId="38" fontId="7" fillId="24" borderId="26" xfId="49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left" vertical="center"/>
    </xf>
    <xf numFmtId="0" fontId="6" fillId="24" borderId="0" xfId="62" applyFont="1" applyFill="1" applyAlignment="1">
      <alignment vertical="center"/>
      <protection/>
    </xf>
    <xf numFmtId="38" fontId="7" fillId="24" borderId="19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38" fontId="7" fillId="24" borderId="19" xfId="49" applyFont="1" applyFill="1" applyBorder="1" applyAlignment="1">
      <alignment vertical="center"/>
    </xf>
    <xf numFmtId="0" fontId="7" fillId="24" borderId="0" xfId="62" applyFont="1" applyFill="1" applyBorder="1" applyAlignment="1">
      <alignment vertical="center"/>
      <protection/>
    </xf>
    <xf numFmtId="38" fontId="7" fillId="24" borderId="22" xfId="49" applyFont="1" applyFill="1" applyBorder="1" applyAlignment="1">
      <alignment horizontal="left" vertical="center" indent="1"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10" xfId="0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21" xfId="49" applyFont="1" applyFill="1" applyBorder="1" applyAlignment="1">
      <alignment horizontal="left" vertical="center" indent="1"/>
    </xf>
    <xf numFmtId="0" fontId="7" fillId="24" borderId="31" xfId="0" applyFont="1" applyFill="1" applyBorder="1" applyAlignment="1">
      <alignment horizontal="right" vertical="center"/>
    </xf>
    <xf numFmtId="0" fontId="6" fillId="24" borderId="22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1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17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38" fontId="7" fillId="24" borderId="2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indent="1"/>
    </xf>
    <xf numFmtId="38" fontId="7" fillId="24" borderId="20" xfId="49" applyFont="1" applyFill="1" applyBorder="1" applyAlignment="1">
      <alignment horizontal="left" vertical="center" indent="1"/>
    </xf>
    <xf numFmtId="0" fontId="7" fillId="24" borderId="20" xfId="0" applyFont="1" applyFill="1" applyBorder="1" applyAlignment="1">
      <alignment vertical="center"/>
    </xf>
    <xf numFmtId="201" fontId="7" fillId="24" borderId="0" xfId="49" applyNumberFormat="1" applyFont="1" applyFill="1" applyBorder="1" applyAlignment="1">
      <alignment horizontal="right" vertical="center"/>
    </xf>
    <xf numFmtId="201" fontId="7" fillId="24" borderId="27" xfId="49" applyNumberFormat="1" applyFont="1" applyFill="1" applyBorder="1" applyAlignment="1">
      <alignment horizontal="right" vertical="center"/>
    </xf>
    <xf numFmtId="38" fontId="7" fillId="24" borderId="19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23" xfId="49" applyFont="1" applyFill="1" applyBorder="1" applyAlignment="1">
      <alignment horizontal="left" vertical="center" indent="1"/>
    </xf>
    <xf numFmtId="0" fontId="7" fillId="24" borderId="23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38" fontId="6" fillId="24" borderId="11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6" fillId="24" borderId="14" xfId="49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/>
    </xf>
    <xf numFmtId="38" fontId="7" fillId="24" borderId="30" xfId="49" applyFont="1" applyFill="1" applyBorder="1" applyAlignment="1">
      <alignment horizontal="right" vertical="center"/>
    </xf>
    <xf numFmtId="38" fontId="7" fillId="24" borderId="27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0" fontId="7" fillId="24" borderId="27" xfId="0" applyFont="1" applyFill="1" applyBorder="1" applyAlignment="1">
      <alignment vertical="center"/>
    </xf>
    <xf numFmtId="176" fontId="7" fillId="24" borderId="27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>
      <alignment vertical="center"/>
    </xf>
    <xf numFmtId="176" fontId="7" fillId="24" borderId="22" xfId="49" applyNumberFormat="1" applyFont="1" applyFill="1" applyBorder="1" applyAlignment="1">
      <alignment horizontal="right" vertical="center"/>
    </xf>
    <xf numFmtId="177" fontId="7" fillId="24" borderId="22" xfId="49" applyNumberFormat="1" applyFont="1" applyFill="1" applyBorder="1" applyAlignment="1">
      <alignment horizontal="right" vertical="center"/>
    </xf>
    <xf numFmtId="177" fontId="6" fillId="24" borderId="22" xfId="49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horizontal="center" vertical="center"/>
    </xf>
    <xf numFmtId="177" fontId="7" fillId="24" borderId="25" xfId="49" applyNumberFormat="1" applyFont="1" applyFill="1" applyBorder="1" applyAlignment="1">
      <alignment horizontal="center" vertical="center" shrinkToFit="1"/>
    </xf>
    <xf numFmtId="0" fontId="7" fillId="24" borderId="30" xfId="0" applyFont="1" applyFill="1" applyBorder="1" applyAlignment="1">
      <alignment horizontal="right" vertical="center" wrapText="1"/>
    </xf>
    <xf numFmtId="38" fontId="7" fillId="24" borderId="17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27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27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31" xfId="0" applyFont="1" applyFill="1" applyBorder="1" applyAlignment="1">
      <alignment vertical="center"/>
    </xf>
    <xf numFmtId="3" fontId="6" fillId="24" borderId="22" xfId="0" applyNumberFormat="1" applyFont="1" applyFill="1" applyBorder="1" applyAlignment="1">
      <alignment vertical="center"/>
    </xf>
    <xf numFmtId="0" fontId="6" fillId="24" borderId="22" xfId="0" applyNumberFormat="1" applyFont="1" applyFill="1" applyBorder="1" applyAlignment="1">
      <alignment vertical="center"/>
    </xf>
    <xf numFmtId="198" fontId="10" fillId="24" borderId="0" xfId="49" applyNumberFormat="1" applyFont="1" applyFill="1" applyBorder="1" applyAlignment="1">
      <alignment horizontal="left" vertical="center"/>
    </xf>
    <xf numFmtId="198" fontId="10" fillId="24" borderId="0" xfId="49" applyNumberFormat="1" applyFont="1" applyFill="1" applyAlignment="1">
      <alignment vertical="center"/>
    </xf>
    <xf numFmtId="199" fontId="10" fillId="24" borderId="0" xfId="49" applyNumberFormat="1" applyFont="1" applyFill="1" applyAlignment="1">
      <alignment vertical="center"/>
    </xf>
    <xf numFmtId="200" fontId="10" fillId="24" borderId="0" xfId="49" applyNumberFormat="1" applyFont="1" applyFill="1" applyAlignment="1">
      <alignment vertical="center"/>
    </xf>
    <xf numFmtId="198" fontId="7" fillId="24" borderId="0" xfId="49" applyNumberFormat="1" applyFont="1" applyFill="1" applyBorder="1" applyAlignment="1">
      <alignment vertical="center"/>
    </xf>
    <xf numFmtId="198" fontId="7" fillId="24" borderId="0" xfId="49" applyNumberFormat="1" applyFont="1" applyFill="1" applyAlignment="1">
      <alignment vertical="center"/>
    </xf>
    <xf numFmtId="199" fontId="7" fillId="24" borderId="0" xfId="49" applyNumberFormat="1" applyFont="1" applyFill="1" applyAlignment="1">
      <alignment vertical="center"/>
    </xf>
    <xf numFmtId="200" fontId="7" fillId="24" borderId="0" xfId="49" applyNumberFormat="1" applyFont="1" applyFill="1" applyAlignment="1">
      <alignment vertical="center"/>
    </xf>
    <xf numFmtId="198" fontId="7" fillId="24" borderId="32" xfId="49" applyNumberFormat="1" applyFont="1" applyFill="1" applyBorder="1" applyAlignment="1">
      <alignment horizontal="center" vertical="center"/>
    </xf>
    <xf numFmtId="198" fontId="7" fillId="24" borderId="11" xfId="49" applyNumberFormat="1" applyFont="1" applyFill="1" applyBorder="1" applyAlignment="1">
      <alignment horizontal="center" vertical="center"/>
    </xf>
    <xf numFmtId="198" fontId="7" fillId="24" borderId="12" xfId="49" applyNumberFormat="1" applyFont="1" applyFill="1" applyBorder="1" applyAlignment="1">
      <alignment horizontal="center" vertical="center"/>
    </xf>
    <xf numFmtId="200" fontId="7" fillId="24" borderId="36" xfId="49" applyNumberFormat="1" applyFont="1" applyFill="1" applyBorder="1" applyAlignment="1">
      <alignment horizontal="center" vertical="center" wrapText="1"/>
    </xf>
    <xf numFmtId="199" fontId="7" fillId="24" borderId="33" xfId="49" applyNumberFormat="1" applyFont="1" applyFill="1" applyBorder="1" applyAlignment="1">
      <alignment horizontal="center" vertical="center" wrapText="1"/>
    </xf>
    <xf numFmtId="198" fontId="7" fillId="24" borderId="24" xfId="49" applyNumberFormat="1" applyFont="1" applyFill="1" applyBorder="1" applyAlignment="1">
      <alignment horizontal="center" vertical="center"/>
    </xf>
    <xf numFmtId="198" fontId="7" fillId="24" borderId="14" xfId="49" applyNumberFormat="1" applyFont="1" applyFill="1" applyBorder="1" applyAlignment="1">
      <alignment horizontal="center" vertical="center"/>
    </xf>
    <xf numFmtId="198" fontId="7" fillId="24" borderId="14" xfId="49" applyNumberFormat="1" applyFont="1" applyFill="1" applyBorder="1" applyAlignment="1">
      <alignment horizontal="center" vertical="center" wrapText="1"/>
    </xf>
    <xf numFmtId="199" fontId="7" fillId="24" borderId="14" xfId="49" applyNumberFormat="1" applyFont="1" applyFill="1" applyBorder="1" applyAlignment="1">
      <alignment horizontal="center" vertical="center"/>
    </xf>
    <xf numFmtId="200" fontId="7" fillId="24" borderId="25" xfId="49" applyNumberFormat="1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vertical="center" wrapText="1"/>
    </xf>
    <xf numFmtId="0" fontId="7" fillId="24" borderId="19" xfId="49" applyNumberFormat="1" applyFont="1" applyFill="1" applyBorder="1" applyAlignment="1">
      <alignment vertical="center"/>
    </xf>
    <xf numFmtId="198" fontId="7" fillId="24" borderId="27" xfId="49" applyNumberFormat="1" applyFont="1" applyFill="1" applyBorder="1" applyAlignment="1">
      <alignment horizontal="right" vertical="center"/>
    </xf>
    <xf numFmtId="198" fontId="7" fillId="24" borderId="0" xfId="49" applyNumberFormat="1" applyFont="1" applyFill="1" applyBorder="1" applyAlignment="1">
      <alignment horizontal="right" vertical="center"/>
    </xf>
    <xf numFmtId="200" fontId="7" fillId="24" borderId="0" xfId="49" applyNumberFormat="1" applyFont="1" applyFill="1" applyBorder="1" applyAlignment="1">
      <alignment horizontal="right" vertical="center"/>
    </xf>
    <xf numFmtId="0" fontId="6" fillId="24" borderId="19" xfId="49" applyNumberFormat="1" applyFont="1" applyFill="1" applyBorder="1" applyAlignment="1">
      <alignment vertical="center"/>
    </xf>
    <xf numFmtId="198" fontId="6" fillId="24" borderId="27" xfId="49" applyNumberFormat="1" applyFont="1" applyFill="1" applyBorder="1" applyAlignment="1">
      <alignment vertical="center"/>
    </xf>
    <xf numFmtId="198" fontId="6" fillId="24" borderId="0" xfId="49" applyNumberFormat="1" applyFont="1" applyFill="1" applyBorder="1" applyAlignment="1">
      <alignment vertical="center"/>
    </xf>
    <xf numFmtId="199" fontId="6" fillId="24" borderId="0" xfId="49" applyNumberFormat="1" applyFont="1" applyFill="1" applyBorder="1" applyAlignment="1">
      <alignment vertical="center"/>
    </xf>
    <xf numFmtId="200" fontId="6" fillId="24" borderId="0" xfId="49" applyNumberFormat="1" applyFont="1" applyFill="1" applyBorder="1" applyAlignment="1">
      <alignment vertical="center"/>
    </xf>
    <xf numFmtId="198" fontId="6" fillId="24" borderId="0" xfId="49" applyNumberFormat="1" applyFont="1" applyFill="1" applyAlignment="1">
      <alignment vertical="center"/>
    </xf>
    <xf numFmtId="0" fontId="7" fillId="24" borderId="19" xfId="49" applyNumberFormat="1" applyFont="1" applyFill="1" applyBorder="1" applyAlignment="1">
      <alignment horizontal="left" vertical="center" indent="1"/>
    </xf>
    <xf numFmtId="198" fontId="7" fillId="24" borderId="27" xfId="49" applyNumberFormat="1" applyFont="1" applyFill="1" applyBorder="1" applyAlignment="1">
      <alignment vertical="center"/>
    </xf>
    <xf numFmtId="200" fontId="7" fillId="24" borderId="0" xfId="49" applyNumberFormat="1" applyFont="1" applyFill="1" applyBorder="1" applyAlignment="1">
      <alignment vertical="center"/>
    </xf>
    <xf numFmtId="199" fontId="7" fillId="24" borderId="0" xfId="49" applyNumberFormat="1" applyFont="1" applyFill="1" applyBorder="1" applyAlignment="1">
      <alignment vertical="center"/>
    </xf>
    <xf numFmtId="0" fontId="6" fillId="24" borderId="19" xfId="49" applyNumberFormat="1" applyFont="1" applyFill="1" applyBorder="1" applyAlignment="1">
      <alignment horizontal="left" vertical="center" indent="1"/>
    </xf>
    <xf numFmtId="0" fontId="7" fillId="24" borderId="21" xfId="49" applyNumberFormat="1" applyFont="1" applyFill="1" applyBorder="1" applyAlignment="1">
      <alignment horizontal="left" vertical="center" indent="1"/>
    </xf>
    <xf numFmtId="198" fontId="7" fillId="24" borderId="22" xfId="49" applyNumberFormat="1" applyFont="1" applyFill="1" applyBorder="1" applyAlignment="1">
      <alignment vertical="center"/>
    </xf>
    <xf numFmtId="199" fontId="7" fillId="24" borderId="22" xfId="49" applyNumberFormat="1" applyFont="1" applyFill="1" applyBorder="1" applyAlignment="1">
      <alignment vertical="center"/>
    </xf>
    <xf numFmtId="200" fontId="7" fillId="24" borderId="22" xfId="49" applyNumberFormat="1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4">
      <selection activeCell="A1" sqref="A1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396</v>
      </c>
    </row>
    <row r="4" spans="17:19" ht="18" customHeight="1">
      <c r="Q4" s="3"/>
      <c r="S4" s="1"/>
    </row>
    <row r="5" spans="2:17" ht="18" customHeight="1">
      <c r="B5" s="4" t="s">
        <v>398</v>
      </c>
      <c r="N5" s="5"/>
      <c r="Q5" s="3"/>
    </row>
    <row r="6" spans="2:17" ht="18" customHeight="1">
      <c r="B6" s="4" t="s">
        <v>399</v>
      </c>
      <c r="N6" s="5"/>
      <c r="Q6" s="3"/>
    </row>
    <row r="7" spans="2:17" ht="18" customHeight="1">
      <c r="B7" s="4" t="s">
        <v>400</v>
      </c>
      <c r="N7" s="5"/>
      <c r="Q7" s="3"/>
    </row>
    <row r="8" spans="2:18" ht="18" customHeight="1">
      <c r="B8" s="4" t="s">
        <v>401</v>
      </c>
      <c r="N8" s="5"/>
      <c r="Q8" s="3"/>
      <c r="R8" s="3"/>
    </row>
    <row r="9" spans="2:18" ht="18" customHeight="1">
      <c r="B9" s="4" t="s">
        <v>402</v>
      </c>
      <c r="N9" s="5"/>
      <c r="Q9" s="3"/>
      <c r="R9" s="3"/>
    </row>
    <row r="10" spans="2:18" ht="18" customHeight="1">
      <c r="B10" s="4" t="s">
        <v>403</v>
      </c>
      <c r="N10" s="5"/>
      <c r="Q10" s="3"/>
      <c r="R10" s="3"/>
    </row>
    <row r="11" spans="2:18" ht="18" customHeight="1">
      <c r="B11" s="4" t="s">
        <v>404</v>
      </c>
      <c r="N11" s="5"/>
      <c r="Q11" s="3"/>
      <c r="R11" s="3"/>
    </row>
    <row r="12" spans="2:17" ht="18" customHeight="1">
      <c r="B12" s="4" t="s">
        <v>405</v>
      </c>
      <c r="N12" s="5"/>
      <c r="Q12" s="3"/>
    </row>
    <row r="13" spans="2:17" ht="18" customHeight="1">
      <c r="B13" s="4" t="s">
        <v>406</v>
      </c>
      <c r="N13" s="5"/>
      <c r="Q13" s="3"/>
    </row>
    <row r="14" spans="2:17" ht="18" customHeight="1">
      <c r="B14" s="4" t="s">
        <v>407</v>
      </c>
      <c r="N14" s="5"/>
      <c r="Q14" s="3"/>
    </row>
    <row r="15" spans="2:17" ht="18" customHeight="1">
      <c r="B15" s="4" t="s">
        <v>408</v>
      </c>
      <c r="N15" s="5"/>
      <c r="Q15" s="3"/>
    </row>
    <row r="16" ht="18" customHeight="1">
      <c r="B16" s="4" t="s">
        <v>409</v>
      </c>
    </row>
    <row r="17" ht="18" customHeight="1">
      <c r="B17" s="4" t="s">
        <v>410</v>
      </c>
    </row>
    <row r="18" ht="18" customHeight="1">
      <c r="B18" s="4" t="s">
        <v>411</v>
      </c>
    </row>
    <row r="19" ht="18" customHeight="1">
      <c r="B19" s="4" t="s">
        <v>412</v>
      </c>
    </row>
    <row r="20" ht="18" customHeight="1">
      <c r="B20" s="4" t="s">
        <v>413</v>
      </c>
    </row>
    <row r="21" ht="18" customHeight="1">
      <c r="B21" s="4" t="s">
        <v>414</v>
      </c>
    </row>
    <row r="22" ht="18" customHeight="1">
      <c r="B22" s="4" t="s">
        <v>415</v>
      </c>
    </row>
    <row r="23" ht="18" customHeight="1">
      <c r="B23" s="6" t="s">
        <v>416</v>
      </c>
    </row>
    <row r="24" ht="18" customHeight="1">
      <c r="B24" s="6" t="s">
        <v>417</v>
      </c>
    </row>
    <row r="25" ht="18" customHeight="1">
      <c r="B25" s="6" t="s">
        <v>418</v>
      </c>
    </row>
    <row r="26" ht="18" customHeight="1">
      <c r="B26" s="6" t="s">
        <v>419</v>
      </c>
    </row>
    <row r="27" ht="18" customHeight="1">
      <c r="B27" s="6" t="s">
        <v>420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6.625" style="379" customWidth="1"/>
    <col min="2" max="4" width="20.625" style="379" customWidth="1"/>
    <col min="5" max="16384" width="9.00390625" style="379" customWidth="1"/>
  </cols>
  <sheetData>
    <row r="1" spans="1:5" s="378" customFormat="1" ht="15" customHeight="1">
      <c r="A1" s="231" t="s">
        <v>811</v>
      </c>
      <c r="B1" s="231"/>
      <c r="C1" s="377"/>
      <c r="D1" s="377"/>
      <c r="E1" s="9" t="s">
        <v>397</v>
      </c>
    </row>
    <row r="2" spans="1:4" ht="15" customHeight="1" thickBot="1">
      <c r="A2" s="234"/>
      <c r="B2" s="234"/>
      <c r="C2" s="227"/>
      <c r="D2" s="227" t="s">
        <v>249</v>
      </c>
    </row>
    <row r="3" spans="1:4" ht="15" customHeight="1">
      <c r="A3" s="380"/>
      <c r="B3" s="381" t="s">
        <v>278</v>
      </c>
      <c r="C3" s="382" t="s">
        <v>279</v>
      </c>
      <c r="D3" s="383" t="s">
        <v>280</v>
      </c>
    </row>
    <row r="4" spans="1:4" s="385" customFormat="1" ht="15" customHeight="1">
      <c r="A4" s="384" t="s">
        <v>474</v>
      </c>
      <c r="B4" s="275">
        <v>15317</v>
      </c>
      <c r="C4" s="275">
        <v>42469</v>
      </c>
      <c r="D4" s="275">
        <v>11680</v>
      </c>
    </row>
    <row r="5" spans="1:4" ht="15" customHeight="1">
      <c r="A5" s="386" t="s">
        <v>353</v>
      </c>
      <c r="B5" s="259">
        <v>3452</v>
      </c>
      <c r="C5" s="259">
        <v>3452</v>
      </c>
      <c r="D5" s="259">
        <v>1717</v>
      </c>
    </row>
    <row r="6" spans="1:4" ht="15" customHeight="1">
      <c r="A6" s="386" t="s">
        <v>354</v>
      </c>
      <c r="B6" s="259">
        <v>4416</v>
      </c>
      <c r="C6" s="259">
        <v>8832</v>
      </c>
      <c r="D6" s="259">
        <v>4458</v>
      </c>
    </row>
    <row r="7" spans="1:4" ht="15" customHeight="1">
      <c r="A7" s="386" t="s">
        <v>355</v>
      </c>
      <c r="B7" s="259">
        <v>2898</v>
      </c>
      <c r="C7" s="259">
        <v>8694</v>
      </c>
      <c r="D7" s="259">
        <v>2139</v>
      </c>
    </row>
    <row r="8" spans="1:4" ht="15" customHeight="1">
      <c r="A8" s="386" t="s">
        <v>356</v>
      </c>
      <c r="B8" s="259">
        <v>2541</v>
      </c>
      <c r="C8" s="259">
        <v>10164</v>
      </c>
      <c r="D8" s="259">
        <v>1258</v>
      </c>
    </row>
    <row r="9" spans="1:4" ht="15" customHeight="1">
      <c r="A9" s="386" t="s">
        <v>357</v>
      </c>
      <c r="B9" s="259">
        <v>1128</v>
      </c>
      <c r="C9" s="259">
        <v>5640</v>
      </c>
      <c r="D9" s="259">
        <v>855</v>
      </c>
    </row>
    <row r="10" spans="1:4" ht="15" customHeight="1">
      <c r="A10" s="386" t="s">
        <v>358</v>
      </c>
      <c r="B10" s="259">
        <v>594</v>
      </c>
      <c r="C10" s="259">
        <v>3564</v>
      </c>
      <c r="D10" s="259">
        <v>796</v>
      </c>
    </row>
    <row r="11" spans="1:4" ht="15" customHeight="1">
      <c r="A11" s="386" t="s">
        <v>359</v>
      </c>
      <c r="B11" s="259">
        <v>288</v>
      </c>
      <c r="C11" s="259">
        <v>2123</v>
      </c>
      <c r="D11" s="259">
        <v>457</v>
      </c>
    </row>
    <row r="12" spans="1:4" ht="15" customHeight="1">
      <c r="A12" s="387" t="s">
        <v>475</v>
      </c>
      <c r="B12" s="259"/>
      <c r="C12" s="259"/>
      <c r="D12" s="259"/>
    </row>
    <row r="13" spans="1:4" ht="15" customHeight="1">
      <c r="A13" s="387" t="s">
        <v>474</v>
      </c>
      <c r="B13" s="259">
        <v>8041</v>
      </c>
      <c r="C13" s="259">
        <v>22596</v>
      </c>
      <c r="D13" s="259">
        <v>11680</v>
      </c>
    </row>
    <row r="14" spans="1:4" ht="15" customHeight="1">
      <c r="A14" s="388" t="s">
        <v>476</v>
      </c>
      <c r="B14" s="259">
        <v>1717</v>
      </c>
      <c r="C14" s="259">
        <v>1717</v>
      </c>
      <c r="D14" s="259">
        <v>1717</v>
      </c>
    </row>
    <row r="15" spans="1:4" ht="15" customHeight="1">
      <c r="A15" s="386" t="s">
        <v>477</v>
      </c>
      <c r="B15" s="259">
        <v>2730</v>
      </c>
      <c r="C15" s="259">
        <v>5460</v>
      </c>
      <c r="D15" s="259">
        <v>4458</v>
      </c>
    </row>
    <row r="16" spans="1:4" ht="15" customHeight="1">
      <c r="A16" s="386" t="s">
        <v>478</v>
      </c>
      <c r="B16" s="259">
        <v>1380</v>
      </c>
      <c r="C16" s="259">
        <v>4140</v>
      </c>
      <c r="D16" s="259">
        <v>2139</v>
      </c>
    </row>
    <row r="17" spans="1:4" ht="15" customHeight="1">
      <c r="A17" s="386" t="s">
        <v>479</v>
      </c>
      <c r="B17" s="259">
        <v>870</v>
      </c>
      <c r="C17" s="259">
        <v>3480</v>
      </c>
      <c r="D17" s="259">
        <v>1258</v>
      </c>
    </row>
    <row r="18" spans="1:4" ht="15" customHeight="1">
      <c r="A18" s="386" t="s">
        <v>480</v>
      </c>
      <c r="B18" s="259">
        <v>604</v>
      </c>
      <c r="C18" s="259">
        <v>3020</v>
      </c>
      <c r="D18" s="259">
        <v>855</v>
      </c>
    </row>
    <row r="19" spans="1:4" ht="15" customHeight="1">
      <c r="A19" s="386" t="s">
        <v>481</v>
      </c>
      <c r="B19" s="259">
        <v>491</v>
      </c>
      <c r="C19" s="259">
        <v>2946</v>
      </c>
      <c r="D19" s="259">
        <v>796</v>
      </c>
    </row>
    <row r="20" spans="1:4" ht="15" customHeight="1" thickBot="1">
      <c r="A20" s="389" t="s">
        <v>359</v>
      </c>
      <c r="B20" s="230">
        <v>249</v>
      </c>
      <c r="C20" s="230">
        <v>1833</v>
      </c>
      <c r="D20" s="230">
        <v>457</v>
      </c>
    </row>
    <row r="21" spans="1:4" s="46" customFormat="1" ht="15" customHeight="1">
      <c r="A21" s="43" t="s">
        <v>3</v>
      </c>
      <c r="B21" s="43"/>
      <c r="C21" s="43"/>
      <c r="D21" s="43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2.125" style="368" customWidth="1"/>
    <col min="2" max="10" width="8.625" style="368" customWidth="1"/>
    <col min="11" max="16384" width="7.625" style="368" customWidth="1"/>
  </cols>
  <sheetData>
    <row r="1" spans="1:22" s="364" customFormat="1" ht="15" customHeight="1">
      <c r="A1" s="363" t="s">
        <v>812</v>
      </c>
      <c r="B1" s="363"/>
      <c r="C1" s="363"/>
      <c r="D1" s="363"/>
      <c r="E1" s="363"/>
      <c r="F1" s="363"/>
      <c r="G1" s="363"/>
      <c r="I1" s="365"/>
      <c r="J1" s="9" t="s">
        <v>397</v>
      </c>
      <c r="K1" s="366"/>
      <c r="L1" s="231"/>
      <c r="M1" s="231"/>
      <c r="N1" s="231"/>
      <c r="P1" s="9" t="s">
        <v>397</v>
      </c>
      <c r="Q1" s="231"/>
      <c r="R1" s="231"/>
      <c r="S1" s="231"/>
      <c r="T1" s="231"/>
      <c r="V1" s="9" t="s">
        <v>397</v>
      </c>
    </row>
    <row r="2" spans="1:22" ht="15" customHeight="1" thickBot="1">
      <c r="A2" s="339"/>
      <c r="B2" s="339"/>
      <c r="C2" s="339"/>
      <c r="D2" s="339"/>
      <c r="E2" s="339"/>
      <c r="F2" s="339"/>
      <c r="G2" s="339"/>
      <c r="H2" s="367"/>
      <c r="I2" s="367"/>
      <c r="J2" s="367"/>
      <c r="K2" s="367"/>
      <c r="L2" s="257"/>
      <c r="M2" s="257"/>
      <c r="N2" s="257"/>
      <c r="O2" s="257"/>
      <c r="P2" s="257"/>
      <c r="Q2" s="257"/>
      <c r="R2" s="257"/>
      <c r="S2" s="257"/>
      <c r="T2" s="257"/>
      <c r="V2" s="340" t="s">
        <v>249</v>
      </c>
    </row>
    <row r="3" spans="1:22" ht="120" customHeight="1">
      <c r="A3" s="369"/>
      <c r="B3" s="370" t="s">
        <v>474</v>
      </c>
      <c r="C3" s="370" t="s">
        <v>482</v>
      </c>
      <c r="D3" s="370" t="s">
        <v>483</v>
      </c>
      <c r="E3" s="370" t="s">
        <v>484</v>
      </c>
      <c r="F3" s="370" t="s">
        <v>485</v>
      </c>
      <c r="G3" s="370" t="s">
        <v>486</v>
      </c>
      <c r="H3" s="370" t="s">
        <v>487</v>
      </c>
      <c r="I3" s="370" t="s">
        <v>488</v>
      </c>
      <c r="J3" s="370" t="s">
        <v>489</v>
      </c>
      <c r="K3" s="370" t="s">
        <v>490</v>
      </c>
      <c r="L3" s="370" t="s">
        <v>491</v>
      </c>
      <c r="M3" s="370" t="s">
        <v>492</v>
      </c>
      <c r="N3" s="370" t="s">
        <v>493</v>
      </c>
      <c r="O3" s="370" t="s">
        <v>494</v>
      </c>
      <c r="P3" s="370" t="s">
        <v>495</v>
      </c>
      <c r="Q3" s="370" t="s">
        <v>496</v>
      </c>
      <c r="R3" s="370" t="s">
        <v>497</v>
      </c>
      <c r="S3" s="370" t="s">
        <v>498</v>
      </c>
      <c r="T3" s="370" t="s">
        <v>499</v>
      </c>
      <c r="U3" s="370" t="s">
        <v>500</v>
      </c>
      <c r="V3" s="371" t="s">
        <v>501</v>
      </c>
    </row>
    <row r="4" spans="1:22" s="373" customFormat="1" ht="15" customHeight="1">
      <c r="A4" s="372" t="s">
        <v>502</v>
      </c>
      <c r="B4" s="225">
        <v>42469</v>
      </c>
      <c r="C4" s="225">
        <v>38847</v>
      </c>
      <c r="D4" s="225">
        <v>24725</v>
      </c>
      <c r="E4" s="225">
        <v>6774</v>
      </c>
      <c r="F4" s="225">
        <v>14983</v>
      </c>
      <c r="G4" s="225">
        <v>449</v>
      </c>
      <c r="H4" s="225">
        <v>2519</v>
      </c>
      <c r="I4" s="225">
        <v>14122</v>
      </c>
      <c r="J4" s="225">
        <v>632</v>
      </c>
      <c r="K4" s="225">
        <v>1575</v>
      </c>
      <c r="L4" s="225">
        <v>3631</v>
      </c>
      <c r="M4" s="225">
        <v>4521</v>
      </c>
      <c r="N4" s="225">
        <v>183</v>
      </c>
      <c r="O4" s="225">
        <v>885</v>
      </c>
      <c r="P4" s="225">
        <v>186</v>
      </c>
      <c r="Q4" s="225">
        <v>1501</v>
      </c>
      <c r="R4" s="225">
        <v>153</v>
      </c>
      <c r="S4" s="225">
        <v>855</v>
      </c>
      <c r="T4" s="225">
        <v>170</v>
      </c>
      <c r="U4" s="225">
        <v>3452</v>
      </c>
      <c r="V4" s="225">
        <v>11289</v>
      </c>
    </row>
    <row r="5" spans="1:22" ht="15" customHeight="1">
      <c r="A5" s="374" t="s">
        <v>253</v>
      </c>
      <c r="B5" s="227">
        <v>1562</v>
      </c>
      <c r="C5" s="227">
        <v>1559</v>
      </c>
      <c r="D5" s="227">
        <v>1169</v>
      </c>
      <c r="E5" s="227" t="s">
        <v>503</v>
      </c>
      <c r="F5" s="227">
        <v>1128</v>
      </c>
      <c r="G5" s="227">
        <v>1</v>
      </c>
      <c r="H5" s="227">
        <v>40</v>
      </c>
      <c r="I5" s="227">
        <v>390</v>
      </c>
      <c r="J5" s="227" t="s">
        <v>503</v>
      </c>
      <c r="K5" s="227" t="s">
        <v>503</v>
      </c>
      <c r="L5" s="227">
        <v>133</v>
      </c>
      <c r="M5" s="227">
        <v>81</v>
      </c>
      <c r="N5" s="227">
        <v>2</v>
      </c>
      <c r="O5" s="227">
        <v>28</v>
      </c>
      <c r="P5" s="227">
        <v>4</v>
      </c>
      <c r="Q5" s="227">
        <v>126</v>
      </c>
      <c r="R5" s="227" t="s">
        <v>503</v>
      </c>
      <c r="S5" s="227">
        <v>16</v>
      </c>
      <c r="T5" s="227">
        <v>3</v>
      </c>
      <c r="U5" s="227" t="s">
        <v>503</v>
      </c>
      <c r="V5" s="227">
        <v>384</v>
      </c>
    </row>
    <row r="6" spans="1:22" ht="15" customHeight="1">
      <c r="A6" s="374" t="s">
        <v>254</v>
      </c>
      <c r="B6" s="227">
        <v>1764</v>
      </c>
      <c r="C6" s="227">
        <v>1760</v>
      </c>
      <c r="D6" s="227">
        <v>1223</v>
      </c>
      <c r="E6" s="227" t="s">
        <v>503</v>
      </c>
      <c r="F6" s="227">
        <v>1121</v>
      </c>
      <c r="G6" s="227">
        <v>10</v>
      </c>
      <c r="H6" s="227">
        <v>92</v>
      </c>
      <c r="I6" s="227">
        <v>537</v>
      </c>
      <c r="J6" s="227" t="s">
        <v>503</v>
      </c>
      <c r="K6" s="227" t="s">
        <v>503</v>
      </c>
      <c r="L6" s="227">
        <v>189</v>
      </c>
      <c r="M6" s="227">
        <v>160</v>
      </c>
      <c r="N6" s="227">
        <v>2</v>
      </c>
      <c r="O6" s="227">
        <v>42</v>
      </c>
      <c r="P6" s="227">
        <v>1</v>
      </c>
      <c r="Q6" s="227">
        <v>114</v>
      </c>
      <c r="R6" s="227" t="s">
        <v>503</v>
      </c>
      <c r="S6" s="227">
        <v>29</v>
      </c>
      <c r="T6" s="227">
        <v>4</v>
      </c>
      <c r="U6" s="227" t="s">
        <v>503</v>
      </c>
      <c r="V6" s="227">
        <v>531</v>
      </c>
    </row>
    <row r="7" spans="1:22" ht="15" customHeight="1">
      <c r="A7" s="374" t="s">
        <v>255</v>
      </c>
      <c r="B7" s="227">
        <v>2072</v>
      </c>
      <c r="C7" s="227">
        <v>2062</v>
      </c>
      <c r="D7" s="227">
        <v>1309</v>
      </c>
      <c r="E7" s="227" t="s">
        <v>503</v>
      </c>
      <c r="F7" s="227">
        <v>1136</v>
      </c>
      <c r="G7" s="227">
        <v>27</v>
      </c>
      <c r="H7" s="227">
        <v>146</v>
      </c>
      <c r="I7" s="227">
        <v>753</v>
      </c>
      <c r="J7" s="227" t="s">
        <v>503</v>
      </c>
      <c r="K7" s="227" t="s">
        <v>503</v>
      </c>
      <c r="L7" s="227">
        <v>301</v>
      </c>
      <c r="M7" s="227">
        <v>243</v>
      </c>
      <c r="N7" s="227">
        <v>11</v>
      </c>
      <c r="O7" s="227">
        <v>61</v>
      </c>
      <c r="P7" s="227">
        <v>2</v>
      </c>
      <c r="Q7" s="227">
        <v>84</v>
      </c>
      <c r="R7" s="227" t="s">
        <v>503</v>
      </c>
      <c r="S7" s="227">
        <v>51</v>
      </c>
      <c r="T7" s="227">
        <v>10</v>
      </c>
      <c r="U7" s="227" t="s">
        <v>503</v>
      </c>
      <c r="V7" s="227">
        <v>730</v>
      </c>
    </row>
    <row r="8" spans="1:22" ht="15" customHeight="1">
      <c r="A8" s="374" t="s">
        <v>256</v>
      </c>
      <c r="B8" s="227">
        <v>2183</v>
      </c>
      <c r="C8" s="227">
        <v>2154</v>
      </c>
      <c r="D8" s="227">
        <v>1317</v>
      </c>
      <c r="E8" s="227">
        <v>4</v>
      </c>
      <c r="F8" s="227">
        <v>1085</v>
      </c>
      <c r="G8" s="227">
        <v>34</v>
      </c>
      <c r="H8" s="227">
        <v>194</v>
      </c>
      <c r="I8" s="227">
        <v>837</v>
      </c>
      <c r="J8" s="227" t="s">
        <v>503</v>
      </c>
      <c r="K8" s="227" t="s">
        <v>503</v>
      </c>
      <c r="L8" s="227">
        <v>274</v>
      </c>
      <c r="M8" s="227">
        <v>343</v>
      </c>
      <c r="N8" s="227">
        <v>14</v>
      </c>
      <c r="O8" s="227">
        <v>61</v>
      </c>
      <c r="P8" s="227">
        <v>1</v>
      </c>
      <c r="Q8" s="227">
        <v>72</v>
      </c>
      <c r="R8" s="227">
        <v>4</v>
      </c>
      <c r="S8" s="227">
        <v>68</v>
      </c>
      <c r="T8" s="227">
        <v>6</v>
      </c>
      <c r="U8" s="227">
        <v>23</v>
      </c>
      <c r="V8" s="227">
        <v>803</v>
      </c>
    </row>
    <row r="9" spans="1:22" ht="15" customHeight="1">
      <c r="A9" s="374" t="s">
        <v>257</v>
      </c>
      <c r="B9" s="227">
        <v>1822</v>
      </c>
      <c r="C9" s="227">
        <v>1636</v>
      </c>
      <c r="D9" s="227">
        <v>940</v>
      </c>
      <c r="E9" s="227">
        <v>34</v>
      </c>
      <c r="F9" s="227">
        <v>753</v>
      </c>
      <c r="G9" s="227">
        <v>28</v>
      </c>
      <c r="H9" s="227">
        <v>125</v>
      </c>
      <c r="I9" s="227">
        <v>696</v>
      </c>
      <c r="J9" s="227">
        <v>1</v>
      </c>
      <c r="K9" s="227" t="s">
        <v>503</v>
      </c>
      <c r="L9" s="227">
        <v>182</v>
      </c>
      <c r="M9" s="227">
        <v>323</v>
      </c>
      <c r="N9" s="227">
        <v>8</v>
      </c>
      <c r="O9" s="227">
        <v>57</v>
      </c>
      <c r="P9" s="227">
        <v>8</v>
      </c>
      <c r="Q9" s="227">
        <v>52</v>
      </c>
      <c r="R9" s="227">
        <v>12</v>
      </c>
      <c r="S9" s="227">
        <v>53</v>
      </c>
      <c r="T9" s="227">
        <v>11</v>
      </c>
      <c r="U9" s="227">
        <v>175</v>
      </c>
      <c r="V9" s="227">
        <v>661</v>
      </c>
    </row>
    <row r="10" spans="1:22" ht="15" customHeight="1">
      <c r="A10" s="374" t="s">
        <v>258</v>
      </c>
      <c r="B10" s="227">
        <v>2052</v>
      </c>
      <c r="C10" s="227">
        <v>1810</v>
      </c>
      <c r="D10" s="227">
        <v>1176</v>
      </c>
      <c r="E10" s="227">
        <v>171</v>
      </c>
      <c r="F10" s="227">
        <v>866</v>
      </c>
      <c r="G10" s="227">
        <v>23</v>
      </c>
      <c r="H10" s="227">
        <v>116</v>
      </c>
      <c r="I10" s="227">
        <v>634</v>
      </c>
      <c r="J10" s="227">
        <v>12</v>
      </c>
      <c r="K10" s="227">
        <v>4</v>
      </c>
      <c r="L10" s="227">
        <v>109</v>
      </c>
      <c r="M10" s="227">
        <v>280</v>
      </c>
      <c r="N10" s="227">
        <v>4</v>
      </c>
      <c r="O10" s="227">
        <v>42</v>
      </c>
      <c r="P10" s="227">
        <v>16</v>
      </c>
      <c r="Q10" s="227">
        <v>95</v>
      </c>
      <c r="R10" s="227">
        <v>7</v>
      </c>
      <c r="S10" s="227">
        <v>65</v>
      </c>
      <c r="T10" s="227">
        <v>14</v>
      </c>
      <c r="U10" s="227">
        <v>228</v>
      </c>
      <c r="V10" s="227">
        <v>579</v>
      </c>
    </row>
    <row r="11" spans="1:22" ht="15" customHeight="1">
      <c r="A11" s="374" t="s">
        <v>259</v>
      </c>
      <c r="B11" s="227">
        <v>2199</v>
      </c>
      <c r="C11" s="227">
        <v>2022</v>
      </c>
      <c r="D11" s="227">
        <v>1492</v>
      </c>
      <c r="E11" s="227">
        <v>190</v>
      </c>
      <c r="F11" s="227">
        <v>1150</v>
      </c>
      <c r="G11" s="227">
        <v>32</v>
      </c>
      <c r="H11" s="227">
        <v>120</v>
      </c>
      <c r="I11" s="227">
        <v>530</v>
      </c>
      <c r="J11" s="227">
        <v>13</v>
      </c>
      <c r="K11" s="227">
        <v>5</v>
      </c>
      <c r="L11" s="227">
        <v>113</v>
      </c>
      <c r="M11" s="227">
        <v>181</v>
      </c>
      <c r="N11" s="227">
        <v>2</v>
      </c>
      <c r="O11" s="227">
        <v>38</v>
      </c>
      <c r="P11" s="227">
        <v>13</v>
      </c>
      <c r="Q11" s="227">
        <v>105</v>
      </c>
      <c r="R11" s="227">
        <v>6</v>
      </c>
      <c r="S11" s="227">
        <v>54</v>
      </c>
      <c r="T11" s="227">
        <v>7</v>
      </c>
      <c r="U11" s="227">
        <v>170</v>
      </c>
      <c r="V11" s="227">
        <v>479</v>
      </c>
    </row>
    <row r="12" spans="1:22" ht="15" customHeight="1">
      <c r="A12" s="374" t="s">
        <v>260</v>
      </c>
      <c r="B12" s="227">
        <v>2530</v>
      </c>
      <c r="C12" s="227">
        <v>2360</v>
      </c>
      <c r="D12" s="227">
        <v>1753</v>
      </c>
      <c r="E12" s="227">
        <v>180</v>
      </c>
      <c r="F12" s="227">
        <v>1400</v>
      </c>
      <c r="G12" s="227">
        <v>29</v>
      </c>
      <c r="H12" s="227">
        <v>144</v>
      </c>
      <c r="I12" s="227">
        <v>607</v>
      </c>
      <c r="J12" s="227">
        <v>16</v>
      </c>
      <c r="K12" s="227">
        <v>20</v>
      </c>
      <c r="L12" s="227">
        <v>169</v>
      </c>
      <c r="M12" s="227">
        <v>176</v>
      </c>
      <c r="N12" s="227">
        <v>4</v>
      </c>
      <c r="O12" s="227">
        <v>36</v>
      </c>
      <c r="P12" s="227">
        <v>21</v>
      </c>
      <c r="Q12" s="227">
        <v>100</v>
      </c>
      <c r="R12" s="227">
        <v>9</v>
      </c>
      <c r="S12" s="227">
        <v>56</v>
      </c>
      <c r="T12" s="227">
        <v>11</v>
      </c>
      <c r="U12" s="227">
        <v>159</v>
      </c>
      <c r="V12" s="227">
        <v>542</v>
      </c>
    </row>
    <row r="13" spans="1:22" ht="15" customHeight="1">
      <c r="A13" s="374" t="s">
        <v>261</v>
      </c>
      <c r="B13" s="227">
        <v>2355</v>
      </c>
      <c r="C13" s="227">
        <v>2219</v>
      </c>
      <c r="D13" s="227">
        <v>1578</v>
      </c>
      <c r="E13" s="227">
        <v>128</v>
      </c>
      <c r="F13" s="227">
        <v>1232</v>
      </c>
      <c r="G13" s="227">
        <v>34</v>
      </c>
      <c r="H13" s="227">
        <v>184</v>
      </c>
      <c r="I13" s="227">
        <v>641</v>
      </c>
      <c r="J13" s="227">
        <v>20</v>
      </c>
      <c r="K13" s="227">
        <v>27</v>
      </c>
      <c r="L13" s="227">
        <v>223</v>
      </c>
      <c r="M13" s="227">
        <v>199</v>
      </c>
      <c r="N13" s="227">
        <v>1</v>
      </c>
      <c r="O13" s="227">
        <v>52</v>
      </c>
      <c r="P13" s="227">
        <v>6</v>
      </c>
      <c r="Q13" s="227">
        <v>72</v>
      </c>
      <c r="R13" s="227">
        <v>7</v>
      </c>
      <c r="S13" s="227">
        <v>34</v>
      </c>
      <c r="T13" s="227">
        <v>15</v>
      </c>
      <c r="U13" s="227">
        <v>121</v>
      </c>
      <c r="V13" s="227">
        <v>571</v>
      </c>
    </row>
    <row r="14" spans="1:22" ht="15" customHeight="1">
      <c r="A14" s="374" t="s">
        <v>262</v>
      </c>
      <c r="B14" s="227">
        <v>2586</v>
      </c>
      <c r="C14" s="227">
        <v>2447</v>
      </c>
      <c r="D14" s="227">
        <v>1535</v>
      </c>
      <c r="E14" s="227">
        <v>203</v>
      </c>
      <c r="F14" s="227">
        <v>1118</v>
      </c>
      <c r="G14" s="227">
        <v>19</v>
      </c>
      <c r="H14" s="227">
        <v>195</v>
      </c>
      <c r="I14" s="227">
        <v>912</v>
      </c>
      <c r="J14" s="227">
        <v>49</v>
      </c>
      <c r="K14" s="227">
        <v>55</v>
      </c>
      <c r="L14" s="227">
        <v>290</v>
      </c>
      <c r="M14" s="227">
        <v>337</v>
      </c>
      <c r="N14" s="227" t="s">
        <v>115</v>
      </c>
      <c r="O14" s="227">
        <v>39</v>
      </c>
      <c r="P14" s="227">
        <v>6</v>
      </c>
      <c r="Q14" s="227">
        <v>86</v>
      </c>
      <c r="R14" s="227">
        <v>5</v>
      </c>
      <c r="S14" s="227">
        <v>45</v>
      </c>
      <c r="T14" s="227">
        <v>11</v>
      </c>
      <c r="U14" s="227">
        <v>128</v>
      </c>
      <c r="V14" s="227">
        <v>794</v>
      </c>
    </row>
    <row r="15" spans="1:22" ht="15" customHeight="1">
      <c r="A15" s="374" t="s">
        <v>263</v>
      </c>
      <c r="B15" s="227">
        <v>2820</v>
      </c>
      <c r="C15" s="227">
        <v>2649</v>
      </c>
      <c r="D15" s="227">
        <v>1576</v>
      </c>
      <c r="E15" s="227">
        <v>321</v>
      </c>
      <c r="F15" s="227">
        <v>1050</v>
      </c>
      <c r="G15" s="227">
        <v>30</v>
      </c>
      <c r="H15" s="227">
        <v>175</v>
      </c>
      <c r="I15" s="227">
        <v>1073</v>
      </c>
      <c r="J15" s="227">
        <v>57</v>
      </c>
      <c r="K15" s="227">
        <v>140</v>
      </c>
      <c r="L15" s="227">
        <v>256</v>
      </c>
      <c r="M15" s="227">
        <v>432</v>
      </c>
      <c r="N15" s="227">
        <v>5</v>
      </c>
      <c r="O15" s="227">
        <v>44</v>
      </c>
      <c r="P15" s="227">
        <v>14</v>
      </c>
      <c r="Q15" s="227">
        <v>64</v>
      </c>
      <c r="R15" s="227">
        <v>13</v>
      </c>
      <c r="S15" s="227">
        <v>48</v>
      </c>
      <c r="T15" s="227">
        <v>10</v>
      </c>
      <c r="U15" s="227">
        <v>161</v>
      </c>
      <c r="V15" s="227">
        <v>843</v>
      </c>
    </row>
    <row r="16" spans="1:22" ht="15" customHeight="1">
      <c r="A16" s="374" t="s">
        <v>264</v>
      </c>
      <c r="B16" s="227">
        <v>3255</v>
      </c>
      <c r="C16" s="227">
        <v>3002</v>
      </c>
      <c r="D16" s="227">
        <v>1792</v>
      </c>
      <c r="E16" s="227">
        <v>638</v>
      </c>
      <c r="F16" s="227">
        <v>926</v>
      </c>
      <c r="G16" s="227">
        <v>47</v>
      </c>
      <c r="H16" s="227">
        <v>181</v>
      </c>
      <c r="I16" s="227">
        <v>1210</v>
      </c>
      <c r="J16" s="227">
        <v>98</v>
      </c>
      <c r="K16" s="227">
        <v>260</v>
      </c>
      <c r="L16" s="227">
        <v>172</v>
      </c>
      <c r="M16" s="227">
        <v>446</v>
      </c>
      <c r="N16" s="227">
        <v>11</v>
      </c>
      <c r="O16" s="227">
        <v>46</v>
      </c>
      <c r="P16" s="227">
        <v>19</v>
      </c>
      <c r="Q16" s="227">
        <v>93</v>
      </c>
      <c r="R16" s="227">
        <v>20</v>
      </c>
      <c r="S16" s="227">
        <v>45</v>
      </c>
      <c r="T16" s="227">
        <v>11</v>
      </c>
      <c r="U16" s="227">
        <v>242</v>
      </c>
      <c r="V16" s="227">
        <v>795</v>
      </c>
    </row>
    <row r="17" spans="1:22" ht="15" customHeight="1">
      <c r="A17" s="374" t="s">
        <v>265</v>
      </c>
      <c r="B17" s="227">
        <v>3563</v>
      </c>
      <c r="C17" s="227">
        <v>3243</v>
      </c>
      <c r="D17" s="227">
        <v>2150</v>
      </c>
      <c r="E17" s="227">
        <v>1154</v>
      </c>
      <c r="F17" s="227">
        <v>766</v>
      </c>
      <c r="G17" s="227">
        <v>40</v>
      </c>
      <c r="H17" s="227">
        <v>190</v>
      </c>
      <c r="I17" s="227">
        <v>1093</v>
      </c>
      <c r="J17" s="227">
        <v>66</v>
      </c>
      <c r="K17" s="227">
        <v>300</v>
      </c>
      <c r="L17" s="227">
        <v>137</v>
      </c>
      <c r="M17" s="227">
        <v>310</v>
      </c>
      <c r="N17" s="227">
        <v>23</v>
      </c>
      <c r="O17" s="227">
        <v>63</v>
      </c>
      <c r="P17" s="227">
        <v>20</v>
      </c>
      <c r="Q17" s="227">
        <v>94</v>
      </c>
      <c r="R17" s="227">
        <v>24</v>
      </c>
      <c r="S17" s="227">
        <v>56</v>
      </c>
      <c r="T17" s="227">
        <v>18</v>
      </c>
      <c r="U17" s="227">
        <v>302</v>
      </c>
      <c r="V17" s="227">
        <v>646</v>
      </c>
    </row>
    <row r="18" spans="1:22" ht="15" customHeight="1">
      <c r="A18" s="374" t="s">
        <v>266</v>
      </c>
      <c r="B18" s="227">
        <v>2749</v>
      </c>
      <c r="C18" s="227">
        <v>2442</v>
      </c>
      <c r="D18" s="227">
        <v>1706</v>
      </c>
      <c r="E18" s="227">
        <v>1102</v>
      </c>
      <c r="F18" s="227">
        <v>486</v>
      </c>
      <c r="G18" s="227">
        <v>15</v>
      </c>
      <c r="H18" s="227">
        <v>103</v>
      </c>
      <c r="I18" s="227">
        <v>736</v>
      </c>
      <c r="J18" s="227">
        <v>25</v>
      </c>
      <c r="K18" s="227">
        <v>162</v>
      </c>
      <c r="L18" s="227">
        <v>186</v>
      </c>
      <c r="M18" s="227">
        <v>128</v>
      </c>
      <c r="N18" s="227">
        <v>23</v>
      </c>
      <c r="O18" s="227">
        <v>82</v>
      </c>
      <c r="P18" s="227">
        <v>11</v>
      </c>
      <c r="Q18" s="227">
        <v>71</v>
      </c>
      <c r="R18" s="227">
        <v>15</v>
      </c>
      <c r="S18" s="227">
        <v>33</v>
      </c>
      <c r="T18" s="227">
        <v>13</v>
      </c>
      <c r="U18" s="227">
        <v>294</v>
      </c>
      <c r="V18" s="227">
        <v>490</v>
      </c>
    </row>
    <row r="19" spans="1:22" ht="15" customHeight="1">
      <c r="A19" s="374" t="s">
        <v>267</v>
      </c>
      <c r="B19" s="227">
        <v>2581</v>
      </c>
      <c r="C19" s="227">
        <v>2225</v>
      </c>
      <c r="D19" s="227">
        <v>1495</v>
      </c>
      <c r="E19" s="227">
        <v>1041</v>
      </c>
      <c r="F19" s="227">
        <v>331</v>
      </c>
      <c r="G19" s="227">
        <v>17</v>
      </c>
      <c r="H19" s="227">
        <v>106</v>
      </c>
      <c r="I19" s="227">
        <v>730</v>
      </c>
      <c r="J19" s="227">
        <v>29</v>
      </c>
      <c r="K19" s="227">
        <v>83</v>
      </c>
      <c r="L19" s="227">
        <v>275</v>
      </c>
      <c r="M19" s="227">
        <v>141</v>
      </c>
      <c r="N19" s="227">
        <v>31</v>
      </c>
      <c r="O19" s="227">
        <v>58</v>
      </c>
      <c r="P19" s="227">
        <v>5</v>
      </c>
      <c r="Q19" s="227">
        <v>53</v>
      </c>
      <c r="R19" s="227">
        <v>14</v>
      </c>
      <c r="S19" s="227">
        <v>41</v>
      </c>
      <c r="T19" s="227">
        <v>12</v>
      </c>
      <c r="U19" s="227">
        <v>344</v>
      </c>
      <c r="V19" s="227">
        <v>561</v>
      </c>
    </row>
    <row r="20" spans="1:22" ht="15" customHeight="1">
      <c r="A20" s="374" t="s">
        <v>268</v>
      </c>
      <c r="B20" s="227">
        <v>2553</v>
      </c>
      <c r="C20" s="227">
        <v>2143</v>
      </c>
      <c r="D20" s="227">
        <v>1247</v>
      </c>
      <c r="E20" s="227">
        <v>873</v>
      </c>
      <c r="F20" s="227">
        <v>229</v>
      </c>
      <c r="G20" s="227">
        <v>14</v>
      </c>
      <c r="H20" s="227">
        <v>131</v>
      </c>
      <c r="I20" s="227">
        <v>896</v>
      </c>
      <c r="J20" s="227">
        <v>78</v>
      </c>
      <c r="K20" s="227">
        <v>86</v>
      </c>
      <c r="L20" s="227">
        <v>310</v>
      </c>
      <c r="M20" s="227">
        <v>198</v>
      </c>
      <c r="N20" s="227">
        <v>25</v>
      </c>
      <c r="O20" s="227">
        <v>71</v>
      </c>
      <c r="P20" s="227">
        <v>11</v>
      </c>
      <c r="Q20" s="227">
        <v>62</v>
      </c>
      <c r="R20" s="227">
        <v>11</v>
      </c>
      <c r="S20" s="227">
        <v>44</v>
      </c>
      <c r="T20" s="227">
        <v>6</v>
      </c>
      <c r="U20" s="227">
        <v>404</v>
      </c>
      <c r="V20" s="227">
        <v>680</v>
      </c>
    </row>
    <row r="21" spans="1:22" ht="15" customHeight="1">
      <c r="A21" s="374" t="s">
        <v>269</v>
      </c>
      <c r="B21" s="227">
        <v>2139</v>
      </c>
      <c r="C21" s="227">
        <v>1757</v>
      </c>
      <c r="D21" s="227">
        <v>829</v>
      </c>
      <c r="E21" s="227">
        <v>538</v>
      </c>
      <c r="F21" s="227">
        <v>153</v>
      </c>
      <c r="G21" s="227">
        <v>20</v>
      </c>
      <c r="H21" s="227">
        <v>118</v>
      </c>
      <c r="I21" s="227">
        <v>928</v>
      </c>
      <c r="J21" s="227">
        <v>101</v>
      </c>
      <c r="K21" s="227">
        <v>136</v>
      </c>
      <c r="L21" s="227">
        <v>238</v>
      </c>
      <c r="M21" s="227">
        <v>279</v>
      </c>
      <c r="N21" s="227">
        <v>10</v>
      </c>
      <c r="O21" s="227">
        <v>44</v>
      </c>
      <c r="P21" s="227">
        <v>9</v>
      </c>
      <c r="Q21" s="227">
        <v>54</v>
      </c>
      <c r="R21" s="227">
        <v>4</v>
      </c>
      <c r="S21" s="227">
        <v>53</v>
      </c>
      <c r="T21" s="227">
        <v>3</v>
      </c>
      <c r="U21" s="227">
        <v>379</v>
      </c>
      <c r="V21" s="227">
        <v>667</v>
      </c>
    </row>
    <row r="22" spans="1:22" ht="15" customHeight="1">
      <c r="A22" s="374" t="s">
        <v>270</v>
      </c>
      <c r="B22" s="227">
        <v>1105</v>
      </c>
      <c r="C22" s="227">
        <v>890</v>
      </c>
      <c r="D22" s="227">
        <v>328</v>
      </c>
      <c r="E22" s="227">
        <v>166</v>
      </c>
      <c r="F22" s="227">
        <v>42</v>
      </c>
      <c r="G22" s="227">
        <v>18</v>
      </c>
      <c r="H22" s="227">
        <v>102</v>
      </c>
      <c r="I22" s="227">
        <v>562</v>
      </c>
      <c r="J22" s="227">
        <v>50</v>
      </c>
      <c r="K22" s="227">
        <v>155</v>
      </c>
      <c r="L22" s="227">
        <v>60</v>
      </c>
      <c r="M22" s="227">
        <v>179</v>
      </c>
      <c r="N22" s="227">
        <v>6</v>
      </c>
      <c r="O22" s="227">
        <v>14</v>
      </c>
      <c r="P22" s="227">
        <v>9</v>
      </c>
      <c r="Q22" s="227">
        <v>50</v>
      </c>
      <c r="R22" s="227">
        <v>2</v>
      </c>
      <c r="S22" s="227">
        <v>37</v>
      </c>
      <c r="T22" s="227">
        <v>4</v>
      </c>
      <c r="U22" s="227">
        <v>211</v>
      </c>
      <c r="V22" s="227">
        <v>342</v>
      </c>
    </row>
    <row r="23" spans="1:22" ht="15" customHeight="1">
      <c r="A23" s="374" t="s">
        <v>271</v>
      </c>
      <c r="B23" s="227">
        <v>437</v>
      </c>
      <c r="C23" s="227">
        <v>365</v>
      </c>
      <c r="D23" s="227">
        <v>86</v>
      </c>
      <c r="E23" s="227">
        <v>27</v>
      </c>
      <c r="F23" s="227">
        <v>10</v>
      </c>
      <c r="G23" s="227">
        <v>8</v>
      </c>
      <c r="H23" s="227">
        <v>41</v>
      </c>
      <c r="I23" s="227">
        <v>279</v>
      </c>
      <c r="J23" s="227">
        <v>17</v>
      </c>
      <c r="K23" s="227">
        <v>104</v>
      </c>
      <c r="L23" s="227">
        <v>13</v>
      </c>
      <c r="M23" s="227">
        <v>73</v>
      </c>
      <c r="N23" s="227">
        <v>1</v>
      </c>
      <c r="O23" s="227">
        <v>6</v>
      </c>
      <c r="P23" s="227">
        <v>9</v>
      </c>
      <c r="Q23" s="227">
        <v>37</v>
      </c>
      <c r="R23" s="227" t="s">
        <v>503</v>
      </c>
      <c r="S23" s="227">
        <v>19</v>
      </c>
      <c r="T23" s="227">
        <v>1</v>
      </c>
      <c r="U23" s="227">
        <v>71</v>
      </c>
      <c r="V23" s="227">
        <v>154</v>
      </c>
    </row>
    <row r="24" spans="1:22" ht="15" customHeight="1">
      <c r="A24" s="374" t="s">
        <v>272</v>
      </c>
      <c r="B24" s="227">
        <v>107</v>
      </c>
      <c r="C24" s="227">
        <v>94</v>
      </c>
      <c r="D24" s="227">
        <v>22</v>
      </c>
      <c r="E24" s="227">
        <v>4</v>
      </c>
      <c r="F24" s="227">
        <v>1</v>
      </c>
      <c r="G24" s="227">
        <v>3</v>
      </c>
      <c r="H24" s="227">
        <v>14</v>
      </c>
      <c r="I24" s="227">
        <v>72</v>
      </c>
      <c r="J24" s="227" t="s">
        <v>503</v>
      </c>
      <c r="K24" s="227">
        <v>37</v>
      </c>
      <c r="L24" s="227">
        <v>1</v>
      </c>
      <c r="M24" s="227">
        <v>11</v>
      </c>
      <c r="N24" s="227" t="s">
        <v>503</v>
      </c>
      <c r="O24" s="227" t="s">
        <v>503</v>
      </c>
      <c r="P24" s="227">
        <v>1</v>
      </c>
      <c r="Q24" s="227">
        <v>14</v>
      </c>
      <c r="R24" s="227" t="s">
        <v>503</v>
      </c>
      <c r="S24" s="227">
        <v>8</v>
      </c>
      <c r="T24" s="227" t="s">
        <v>503</v>
      </c>
      <c r="U24" s="227">
        <v>13</v>
      </c>
      <c r="V24" s="227">
        <v>32</v>
      </c>
    </row>
    <row r="25" spans="1:22" ht="15" customHeight="1">
      <c r="A25" s="374" t="s">
        <v>273</v>
      </c>
      <c r="B25" s="227">
        <v>9</v>
      </c>
      <c r="C25" s="227">
        <v>8</v>
      </c>
      <c r="D25" s="227">
        <v>2</v>
      </c>
      <c r="E25" s="227" t="s">
        <v>503</v>
      </c>
      <c r="F25" s="227" t="s">
        <v>503</v>
      </c>
      <c r="G25" s="227" t="s">
        <v>503</v>
      </c>
      <c r="H25" s="227">
        <v>2</v>
      </c>
      <c r="I25" s="227">
        <v>6</v>
      </c>
      <c r="J25" s="227" t="s">
        <v>503</v>
      </c>
      <c r="K25" s="227">
        <v>1</v>
      </c>
      <c r="L25" s="227" t="s">
        <v>503</v>
      </c>
      <c r="M25" s="227">
        <v>1</v>
      </c>
      <c r="N25" s="227" t="s">
        <v>503</v>
      </c>
      <c r="O25" s="227">
        <v>1</v>
      </c>
      <c r="P25" s="227" t="s">
        <v>503</v>
      </c>
      <c r="Q25" s="227">
        <v>3</v>
      </c>
      <c r="R25" s="227" t="s">
        <v>503</v>
      </c>
      <c r="S25" s="227" t="s">
        <v>503</v>
      </c>
      <c r="T25" s="227" t="s">
        <v>503</v>
      </c>
      <c r="U25" s="227">
        <v>1</v>
      </c>
      <c r="V25" s="227">
        <v>5</v>
      </c>
    </row>
    <row r="26" spans="1:22" ht="15" customHeight="1">
      <c r="A26" s="374" t="s">
        <v>140</v>
      </c>
      <c r="B26" s="227">
        <v>26</v>
      </c>
      <c r="C26" s="227" t="s">
        <v>503</v>
      </c>
      <c r="D26" s="227" t="s">
        <v>503</v>
      </c>
      <c r="E26" s="227" t="s">
        <v>503</v>
      </c>
      <c r="F26" s="227" t="s">
        <v>503</v>
      </c>
      <c r="G26" s="227" t="s">
        <v>503</v>
      </c>
      <c r="H26" s="227" t="s">
        <v>503</v>
      </c>
      <c r="I26" s="227" t="s">
        <v>503</v>
      </c>
      <c r="J26" s="227" t="s">
        <v>503</v>
      </c>
      <c r="K26" s="227" t="s">
        <v>503</v>
      </c>
      <c r="L26" s="227" t="s">
        <v>503</v>
      </c>
      <c r="M26" s="227" t="s">
        <v>503</v>
      </c>
      <c r="N26" s="227" t="s">
        <v>503</v>
      </c>
      <c r="O26" s="227" t="s">
        <v>503</v>
      </c>
      <c r="P26" s="227" t="s">
        <v>503</v>
      </c>
      <c r="Q26" s="227" t="s">
        <v>503</v>
      </c>
      <c r="R26" s="227" t="s">
        <v>503</v>
      </c>
      <c r="S26" s="227" t="s">
        <v>503</v>
      </c>
      <c r="T26" s="227" t="s">
        <v>503</v>
      </c>
      <c r="U26" s="227">
        <v>26</v>
      </c>
      <c r="V26" s="227" t="s">
        <v>503</v>
      </c>
    </row>
    <row r="27" spans="1:22" ht="15" customHeight="1">
      <c r="A27" s="375" t="s">
        <v>504</v>
      </c>
      <c r="B27" s="227">
        <v>11680</v>
      </c>
      <c r="C27" s="227">
        <v>9924</v>
      </c>
      <c r="D27" s="227">
        <v>5715</v>
      </c>
      <c r="E27" s="227">
        <v>3751</v>
      </c>
      <c r="F27" s="227">
        <v>1252</v>
      </c>
      <c r="G27" s="227">
        <v>95</v>
      </c>
      <c r="H27" s="227">
        <v>617</v>
      </c>
      <c r="I27" s="227">
        <v>4209</v>
      </c>
      <c r="J27" s="227">
        <v>300</v>
      </c>
      <c r="K27" s="227">
        <v>764</v>
      </c>
      <c r="L27" s="227">
        <v>1083</v>
      </c>
      <c r="M27" s="227">
        <v>1010</v>
      </c>
      <c r="N27" s="227">
        <v>96</v>
      </c>
      <c r="O27" s="227">
        <v>276</v>
      </c>
      <c r="P27" s="227">
        <v>55</v>
      </c>
      <c r="Q27" s="227">
        <v>344</v>
      </c>
      <c r="R27" s="227">
        <v>46</v>
      </c>
      <c r="S27" s="227">
        <v>235</v>
      </c>
      <c r="T27" s="227">
        <v>39</v>
      </c>
      <c r="U27" s="227">
        <v>1717</v>
      </c>
      <c r="V27" s="227">
        <v>2931</v>
      </c>
    </row>
    <row r="28" spans="1:22" ht="15" customHeight="1">
      <c r="A28" s="375" t="s">
        <v>505</v>
      </c>
      <c r="B28" s="227">
        <v>6350</v>
      </c>
      <c r="C28" s="227">
        <v>5257</v>
      </c>
      <c r="D28" s="227">
        <v>2514</v>
      </c>
      <c r="E28" s="227">
        <v>1608</v>
      </c>
      <c r="F28" s="227">
        <v>435</v>
      </c>
      <c r="G28" s="227">
        <v>63</v>
      </c>
      <c r="H28" s="227">
        <v>408</v>
      </c>
      <c r="I28" s="227">
        <v>2743</v>
      </c>
      <c r="J28" s="227">
        <v>246</v>
      </c>
      <c r="K28" s="227">
        <v>519</v>
      </c>
      <c r="L28" s="227">
        <v>622</v>
      </c>
      <c r="M28" s="227">
        <v>741</v>
      </c>
      <c r="N28" s="227">
        <v>42</v>
      </c>
      <c r="O28" s="227">
        <v>136</v>
      </c>
      <c r="P28" s="227">
        <v>39</v>
      </c>
      <c r="Q28" s="227">
        <v>220</v>
      </c>
      <c r="R28" s="227">
        <v>17</v>
      </c>
      <c r="S28" s="227">
        <v>161</v>
      </c>
      <c r="T28" s="227">
        <v>14</v>
      </c>
      <c r="U28" s="227">
        <v>1079</v>
      </c>
      <c r="V28" s="227">
        <v>1880</v>
      </c>
    </row>
    <row r="29" spans="1:22" ht="15" customHeight="1" thickBot="1">
      <c r="A29" s="376" t="s">
        <v>506</v>
      </c>
      <c r="B29" s="348">
        <v>1658</v>
      </c>
      <c r="C29" s="230">
        <v>1357</v>
      </c>
      <c r="D29" s="230">
        <v>438</v>
      </c>
      <c r="E29" s="230">
        <v>197</v>
      </c>
      <c r="F29" s="230">
        <v>53</v>
      </c>
      <c r="G29" s="230">
        <v>29</v>
      </c>
      <c r="H29" s="230">
        <v>159</v>
      </c>
      <c r="I29" s="230">
        <v>919</v>
      </c>
      <c r="J29" s="230">
        <v>67</v>
      </c>
      <c r="K29" s="230">
        <v>297</v>
      </c>
      <c r="L29" s="230">
        <v>74</v>
      </c>
      <c r="M29" s="230">
        <v>264</v>
      </c>
      <c r="N29" s="230">
        <v>7</v>
      </c>
      <c r="O29" s="230">
        <v>21</v>
      </c>
      <c r="P29" s="230">
        <v>19</v>
      </c>
      <c r="Q29" s="230">
        <v>104</v>
      </c>
      <c r="R29" s="230">
        <v>2</v>
      </c>
      <c r="S29" s="230">
        <v>64</v>
      </c>
      <c r="T29" s="230">
        <v>5</v>
      </c>
      <c r="U29" s="230">
        <v>296</v>
      </c>
      <c r="V29" s="230">
        <v>533</v>
      </c>
    </row>
    <row r="30" spans="1:7" s="46" customFormat="1" ht="15" customHeight="1">
      <c r="A30" s="43" t="s">
        <v>3</v>
      </c>
      <c r="B30" s="43"/>
      <c r="C30" s="43"/>
      <c r="D30" s="43"/>
      <c r="E30" s="44"/>
      <c r="F30" s="45"/>
      <c r="G30" s="44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625" style="53" customWidth="1"/>
    <col min="2" max="8" width="9.125" style="53" customWidth="1"/>
    <col min="9" max="9" width="9.125" style="258" customWidth="1"/>
    <col min="10" max="16384" width="9.00390625" style="53" customWidth="1"/>
  </cols>
  <sheetData>
    <row r="1" spans="1:9" s="86" customFormat="1" ht="15" customHeight="1">
      <c r="A1" s="338" t="s">
        <v>813</v>
      </c>
      <c r="B1" s="338"/>
      <c r="C1" s="338"/>
      <c r="D1" s="338"/>
      <c r="E1" s="338"/>
      <c r="F1" s="338"/>
      <c r="G1" s="338"/>
      <c r="H1" s="338"/>
      <c r="I1" s="9" t="s">
        <v>397</v>
      </c>
    </row>
    <row r="2" spans="1:8" s="258" customFormat="1" ht="15" customHeight="1" thickBot="1">
      <c r="A2" s="339"/>
      <c r="B2" s="339"/>
      <c r="C2" s="339"/>
      <c r="D2" s="339"/>
      <c r="E2" s="339"/>
      <c r="F2" s="339"/>
      <c r="G2" s="339"/>
      <c r="H2" s="339"/>
    </row>
    <row r="3" spans="1:9" ht="30" customHeight="1">
      <c r="A3" s="341"/>
      <c r="B3" s="342" t="s">
        <v>340</v>
      </c>
      <c r="C3" s="342" t="s">
        <v>285</v>
      </c>
      <c r="D3" s="342" t="s">
        <v>507</v>
      </c>
      <c r="E3" s="342" t="s">
        <v>508</v>
      </c>
      <c r="F3" s="342" t="s">
        <v>509</v>
      </c>
      <c r="G3" s="342" t="s">
        <v>510</v>
      </c>
      <c r="H3" s="342" t="s">
        <v>511</v>
      </c>
      <c r="I3" s="362" t="s">
        <v>512</v>
      </c>
    </row>
    <row r="4" spans="1:9" s="114" customFormat="1" ht="15" customHeight="1">
      <c r="A4" s="224" t="s">
        <v>513</v>
      </c>
      <c r="B4" s="225">
        <v>3387</v>
      </c>
      <c r="C4" s="225">
        <v>1044</v>
      </c>
      <c r="D4" s="225">
        <v>646</v>
      </c>
      <c r="E4" s="225">
        <v>578</v>
      </c>
      <c r="F4" s="225">
        <v>520</v>
      </c>
      <c r="G4" s="225">
        <v>363</v>
      </c>
      <c r="H4" s="225">
        <v>187</v>
      </c>
      <c r="I4" s="275">
        <v>49</v>
      </c>
    </row>
    <row r="5" spans="1:9" ht="15" customHeight="1">
      <c r="A5" s="226" t="s">
        <v>514</v>
      </c>
      <c r="B5" s="227">
        <v>825</v>
      </c>
      <c r="C5" s="227">
        <v>777</v>
      </c>
      <c r="D5" s="227">
        <v>39</v>
      </c>
      <c r="E5" s="227">
        <v>6</v>
      </c>
      <c r="F5" s="227">
        <v>1</v>
      </c>
      <c r="G5" s="227">
        <v>1</v>
      </c>
      <c r="H5" s="227">
        <v>1</v>
      </c>
      <c r="I5" s="259" t="s">
        <v>515</v>
      </c>
    </row>
    <row r="6" spans="1:9" ht="15" customHeight="1">
      <c r="A6" s="226" t="s">
        <v>516</v>
      </c>
      <c r="B6" s="227">
        <v>508</v>
      </c>
      <c r="C6" s="227">
        <v>213</v>
      </c>
      <c r="D6" s="227">
        <v>267</v>
      </c>
      <c r="E6" s="227">
        <v>25</v>
      </c>
      <c r="F6" s="227">
        <v>2</v>
      </c>
      <c r="G6" s="227">
        <v>1</v>
      </c>
      <c r="H6" s="227" t="s">
        <v>515</v>
      </c>
      <c r="I6" s="259" t="s">
        <v>515</v>
      </c>
    </row>
    <row r="7" spans="1:9" ht="15" customHeight="1">
      <c r="A7" s="226" t="s">
        <v>517</v>
      </c>
      <c r="B7" s="227">
        <v>524</v>
      </c>
      <c r="C7" s="227">
        <v>50</v>
      </c>
      <c r="D7" s="227">
        <v>284</v>
      </c>
      <c r="E7" s="227">
        <v>169</v>
      </c>
      <c r="F7" s="227">
        <v>18</v>
      </c>
      <c r="G7" s="227">
        <v>3</v>
      </c>
      <c r="H7" s="227" t="s">
        <v>515</v>
      </c>
      <c r="I7" s="259" t="s">
        <v>515</v>
      </c>
    </row>
    <row r="8" spans="1:9" ht="15" customHeight="1">
      <c r="A8" s="226" t="s">
        <v>518</v>
      </c>
      <c r="B8" s="227">
        <v>521</v>
      </c>
      <c r="C8" s="227">
        <v>3</v>
      </c>
      <c r="D8" s="227">
        <v>49</v>
      </c>
      <c r="E8" s="227">
        <v>312</v>
      </c>
      <c r="F8" s="227">
        <v>146</v>
      </c>
      <c r="G8" s="227">
        <v>11</v>
      </c>
      <c r="H8" s="227" t="s">
        <v>515</v>
      </c>
      <c r="I8" s="259" t="s">
        <v>515</v>
      </c>
    </row>
    <row r="9" spans="1:9" ht="15" customHeight="1">
      <c r="A9" s="226" t="s">
        <v>519</v>
      </c>
      <c r="B9" s="227">
        <v>510</v>
      </c>
      <c r="C9" s="227">
        <v>1</v>
      </c>
      <c r="D9" s="227">
        <v>6</v>
      </c>
      <c r="E9" s="227">
        <v>60</v>
      </c>
      <c r="F9" s="227">
        <v>281</v>
      </c>
      <c r="G9" s="227">
        <v>150</v>
      </c>
      <c r="H9" s="227">
        <v>10</v>
      </c>
      <c r="I9" s="259">
        <v>2</v>
      </c>
    </row>
    <row r="10" spans="1:9" ht="15" customHeight="1">
      <c r="A10" s="226" t="s">
        <v>520</v>
      </c>
      <c r="B10" s="227">
        <v>351</v>
      </c>
      <c r="C10" s="227" t="s">
        <v>515</v>
      </c>
      <c r="D10" s="227">
        <v>1</v>
      </c>
      <c r="E10" s="227">
        <v>4</v>
      </c>
      <c r="F10" s="227">
        <v>69</v>
      </c>
      <c r="G10" s="227">
        <v>183</v>
      </c>
      <c r="H10" s="227">
        <v>90</v>
      </c>
      <c r="I10" s="259">
        <v>4</v>
      </c>
    </row>
    <row r="11" spans="1:9" ht="15" customHeight="1" thickBot="1">
      <c r="A11" s="347" t="s">
        <v>521</v>
      </c>
      <c r="B11" s="348">
        <v>148</v>
      </c>
      <c r="C11" s="230" t="s">
        <v>515</v>
      </c>
      <c r="D11" s="230" t="s">
        <v>515</v>
      </c>
      <c r="E11" s="230">
        <v>2</v>
      </c>
      <c r="F11" s="230">
        <v>3</v>
      </c>
      <c r="G11" s="230">
        <v>14</v>
      </c>
      <c r="H11" s="230">
        <v>86</v>
      </c>
      <c r="I11" s="230">
        <v>43</v>
      </c>
    </row>
    <row r="12" spans="1:5" s="46" customFormat="1" ht="15" customHeight="1">
      <c r="A12" s="43" t="s">
        <v>3</v>
      </c>
      <c r="B12" s="43"/>
      <c r="C12" s="43"/>
      <c r="D12" s="43"/>
      <c r="E12" s="44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24.625" style="352" customWidth="1"/>
    <col min="2" max="5" width="8.625" style="352" customWidth="1"/>
    <col min="6" max="9" width="7.625" style="352" customWidth="1"/>
    <col min="10" max="16384" width="8.625" style="352" customWidth="1"/>
  </cols>
  <sheetData>
    <row r="1" spans="1:10" s="350" customFormat="1" ht="15" customHeight="1">
      <c r="A1" s="349" t="s">
        <v>814</v>
      </c>
      <c r="B1" s="349"/>
      <c r="C1" s="349"/>
      <c r="D1" s="349"/>
      <c r="E1" s="349"/>
      <c r="F1" s="349"/>
      <c r="G1" s="349"/>
      <c r="J1" s="9" t="s">
        <v>397</v>
      </c>
    </row>
    <row r="2" spans="1:7" ht="15" customHeight="1" thickBot="1">
      <c r="A2" s="351"/>
      <c r="B2" s="351"/>
      <c r="C2" s="351"/>
      <c r="D2" s="351"/>
      <c r="E2" s="351"/>
      <c r="F2" s="351"/>
      <c r="G2" s="351"/>
    </row>
    <row r="3" spans="1:9" ht="60" customHeight="1">
      <c r="A3" s="353"/>
      <c r="B3" s="354" t="s">
        <v>522</v>
      </c>
      <c r="C3" s="354" t="s">
        <v>523</v>
      </c>
      <c r="D3" s="355" t="s">
        <v>282</v>
      </c>
      <c r="E3" s="355" t="s">
        <v>283</v>
      </c>
      <c r="F3" s="354" t="s">
        <v>352</v>
      </c>
      <c r="G3" s="354" t="s">
        <v>524</v>
      </c>
      <c r="H3" s="355" t="s">
        <v>342</v>
      </c>
      <c r="I3" s="356" t="s">
        <v>284</v>
      </c>
    </row>
    <row r="4" spans="1:9" s="358" customFormat="1" ht="15" customHeight="1">
      <c r="A4" s="357" t="s">
        <v>340</v>
      </c>
      <c r="B4" s="274">
        <v>15317</v>
      </c>
      <c r="C4" s="275">
        <v>15097</v>
      </c>
      <c r="D4" s="275">
        <v>15045</v>
      </c>
      <c r="E4" s="275">
        <v>12365</v>
      </c>
      <c r="F4" s="275">
        <v>672</v>
      </c>
      <c r="G4" s="275">
        <v>1652</v>
      </c>
      <c r="H4" s="275">
        <v>356</v>
      </c>
      <c r="I4" s="275">
        <v>52</v>
      </c>
    </row>
    <row r="5" spans="1:9" ht="15" customHeight="1">
      <c r="A5" s="359" t="s">
        <v>353</v>
      </c>
      <c r="B5" s="346">
        <v>3452</v>
      </c>
      <c r="C5" s="259">
        <v>3241</v>
      </c>
      <c r="D5" s="259">
        <v>3221</v>
      </c>
      <c r="E5" s="259">
        <v>2014</v>
      </c>
      <c r="F5" s="259">
        <v>224</v>
      </c>
      <c r="G5" s="259">
        <v>783</v>
      </c>
      <c r="H5" s="259">
        <v>200</v>
      </c>
      <c r="I5" s="259">
        <v>20</v>
      </c>
    </row>
    <row r="6" spans="1:9" ht="15" customHeight="1">
      <c r="A6" s="359" t="s">
        <v>354</v>
      </c>
      <c r="B6" s="346">
        <v>4416</v>
      </c>
      <c r="C6" s="259">
        <v>4410</v>
      </c>
      <c r="D6" s="259">
        <v>4402</v>
      </c>
      <c r="E6" s="259">
        <v>3778</v>
      </c>
      <c r="F6" s="259">
        <v>184</v>
      </c>
      <c r="G6" s="259">
        <v>378</v>
      </c>
      <c r="H6" s="259">
        <v>62</v>
      </c>
      <c r="I6" s="259">
        <v>8</v>
      </c>
    </row>
    <row r="7" spans="1:9" ht="15" customHeight="1">
      <c r="A7" s="359" t="s">
        <v>355</v>
      </c>
      <c r="B7" s="346">
        <v>2898</v>
      </c>
      <c r="C7" s="259">
        <v>2898</v>
      </c>
      <c r="D7" s="259">
        <v>2889</v>
      </c>
      <c r="E7" s="259">
        <v>2471</v>
      </c>
      <c r="F7" s="259">
        <v>112</v>
      </c>
      <c r="G7" s="259">
        <v>273</v>
      </c>
      <c r="H7" s="259">
        <v>33</v>
      </c>
      <c r="I7" s="259">
        <v>9</v>
      </c>
    </row>
    <row r="8" spans="1:9" ht="15" customHeight="1">
      <c r="A8" s="359" t="s">
        <v>356</v>
      </c>
      <c r="B8" s="346">
        <v>2541</v>
      </c>
      <c r="C8" s="259">
        <v>2539</v>
      </c>
      <c r="D8" s="259">
        <v>2527</v>
      </c>
      <c r="E8" s="259">
        <v>2203</v>
      </c>
      <c r="F8" s="259">
        <v>112</v>
      </c>
      <c r="G8" s="259">
        <v>177</v>
      </c>
      <c r="H8" s="259">
        <v>35</v>
      </c>
      <c r="I8" s="259">
        <v>12</v>
      </c>
    </row>
    <row r="9" spans="1:9" ht="15" customHeight="1">
      <c r="A9" s="359" t="s">
        <v>357</v>
      </c>
      <c r="B9" s="346">
        <v>1128</v>
      </c>
      <c r="C9" s="259">
        <v>1127</v>
      </c>
      <c r="D9" s="259">
        <v>1124</v>
      </c>
      <c r="E9" s="259">
        <v>1046</v>
      </c>
      <c r="F9" s="259">
        <v>31</v>
      </c>
      <c r="G9" s="259">
        <v>32</v>
      </c>
      <c r="H9" s="259">
        <v>15</v>
      </c>
      <c r="I9" s="259">
        <v>3</v>
      </c>
    </row>
    <row r="10" spans="1:9" ht="15" customHeight="1">
      <c r="A10" s="359" t="s">
        <v>358</v>
      </c>
      <c r="B10" s="346">
        <v>594</v>
      </c>
      <c r="C10" s="259">
        <v>594</v>
      </c>
      <c r="D10" s="259">
        <v>594</v>
      </c>
      <c r="E10" s="259">
        <v>579</v>
      </c>
      <c r="F10" s="259">
        <v>5</v>
      </c>
      <c r="G10" s="259">
        <v>5</v>
      </c>
      <c r="H10" s="259">
        <v>5</v>
      </c>
      <c r="I10" s="259" t="s">
        <v>525</v>
      </c>
    </row>
    <row r="11" spans="1:9" ht="15" customHeight="1">
      <c r="A11" s="359" t="s">
        <v>359</v>
      </c>
      <c r="B11" s="346">
        <v>288</v>
      </c>
      <c r="C11" s="259">
        <v>288</v>
      </c>
      <c r="D11" s="259">
        <v>288</v>
      </c>
      <c r="E11" s="259">
        <v>274</v>
      </c>
      <c r="F11" s="259">
        <v>4</v>
      </c>
      <c r="G11" s="259">
        <v>4</v>
      </c>
      <c r="H11" s="259">
        <v>6</v>
      </c>
      <c r="I11" s="259" t="s">
        <v>515</v>
      </c>
    </row>
    <row r="12" spans="1:9" ht="15" customHeight="1">
      <c r="A12" s="360" t="s">
        <v>281</v>
      </c>
      <c r="B12" s="346"/>
      <c r="C12" s="259"/>
      <c r="D12" s="259"/>
      <c r="E12" s="259"/>
      <c r="F12" s="259"/>
      <c r="G12" s="259"/>
      <c r="H12" s="259"/>
      <c r="I12" s="259"/>
    </row>
    <row r="13" spans="1:9" ht="15" customHeight="1">
      <c r="A13" s="360" t="s">
        <v>526</v>
      </c>
      <c r="B13" s="346">
        <v>8041</v>
      </c>
      <c r="C13" s="259">
        <v>8030</v>
      </c>
      <c r="D13" s="259">
        <v>8018</v>
      </c>
      <c r="E13" s="259">
        <v>7481</v>
      </c>
      <c r="F13" s="259">
        <v>243</v>
      </c>
      <c r="G13" s="259">
        <v>227</v>
      </c>
      <c r="H13" s="259">
        <v>67</v>
      </c>
      <c r="I13" s="259">
        <v>12</v>
      </c>
    </row>
    <row r="14" spans="1:9" ht="15" customHeight="1">
      <c r="A14" s="359" t="s">
        <v>353</v>
      </c>
      <c r="B14" s="346">
        <v>1717</v>
      </c>
      <c r="C14" s="259">
        <v>1709</v>
      </c>
      <c r="D14" s="259">
        <v>1699</v>
      </c>
      <c r="E14" s="259">
        <v>1430</v>
      </c>
      <c r="F14" s="259">
        <v>121</v>
      </c>
      <c r="G14" s="259">
        <v>134</v>
      </c>
      <c r="H14" s="259">
        <v>14</v>
      </c>
      <c r="I14" s="259">
        <v>10</v>
      </c>
    </row>
    <row r="15" spans="1:9" ht="15" customHeight="1">
      <c r="A15" s="359" t="s">
        <v>354</v>
      </c>
      <c r="B15" s="346">
        <v>2730</v>
      </c>
      <c r="C15" s="259">
        <v>2727</v>
      </c>
      <c r="D15" s="259">
        <v>2726</v>
      </c>
      <c r="E15" s="259">
        <v>2550</v>
      </c>
      <c r="F15" s="259">
        <v>87</v>
      </c>
      <c r="G15" s="259">
        <v>66</v>
      </c>
      <c r="H15" s="259">
        <v>23</v>
      </c>
      <c r="I15" s="259">
        <v>1</v>
      </c>
    </row>
    <row r="16" spans="1:9" ht="15" customHeight="1">
      <c r="A16" s="359" t="s">
        <v>355</v>
      </c>
      <c r="B16" s="346">
        <v>1380</v>
      </c>
      <c r="C16" s="259">
        <v>1380</v>
      </c>
      <c r="D16" s="259">
        <v>1380</v>
      </c>
      <c r="E16" s="259">
        <v>1331</v>
      </c>
      <c r="F16" s="259">
        <v>21</v>
      </c>
      <c r="G16" s="259">
        <v>19</v>
      </c>
      <c r="H16" s="259">
        <v>9</v>
      </c>
      <c r="I16" s="259" t="s">
        <v>515</v>
      </c>
    </row>
    <row r="17" spans="1:9" ht="15" customHeight="1">
      <c r="A17" s="359" t="s">
        <v>356</v>
      </c>
      <c r="B17" s="346">
        <v>870</v>
      </c>
      <c r="C17" s="259">
        <v>870</v>
      </c>
      <c r="D17" s="259">
        <v>870</v>
      </c>
      <c r="E17" s="259">
        <v>844</v>
      </c>
      <c r="F17" s="259">
        <v>13</v>
      </c>
      <c r="G17" s="259">
        <v>6</v>
      </c>
      <c r="H17" s="259">
        <v>7</v>
      </c>
      <c r="I17" s="259" t="s">
        <v>515</v>
      </c>
    </row>
    <row r="18" spans="1:9" ht="15" customHeight="1">
      <c r="A18" s="359" t="s">
        <v>357</v>
      </c>
      <c r="B18" s="346">
        <v>604</v>
      </c>
      <c r="C18" s="259">
        <v>604</v>
      </c>
      <c r="D18" s="259">
        <v>603</v>
      </c>
      <c r="E18" s="259">
        <v>597</v>
      </c>
      <c r="F18" s="259" t="s">
        <v>515</v>
      </c>
      <c r="G18" s="259">
        <v>1</v>
      </c>
      <c r="H18" s="259">
        <v>5</v>
      </c>
      <c r="I18" s="259">
        <v>1</v>
      </c>
    </row>
    <row r="19" spans="1:9" ht="15" customHeight="1">
      <c r="A19" s="359" t="s">
        <v>358</v>
      </c>
      <c r="B19" s="346">
        <v>491</v>
      </c>
      <c r="C19" s="259">
        <v>491</v>
      </c>
      <c r="D19" s="259">
        <v>491</v>
      </c>
      <c r="E19" s="259">
        <v>487</v>
      </c>
      <c r="F19" s="259" t="s">
        <v>515</v>
      </c>
      <c r="G19" s="259" t="s">
        <v>515</v>
      </c>
      <c r="H19" s="259">
        <v>4</v>
      </c>
      <c r="I19" s="259" t="s">
        <v>515</v>
      </c>
    </row>
    <row r="20" spans="1:9" ht="15" customHeight="1" thickBot="1">
      <c r="A20" s="361" t="s">
        <v>359</v>
      </c>
      <c r="B20" s="348">
        <v>249</v>
      </c>
      <c r="C20" s="230">
        <v>249</v>
      </c>
      <c r="D20" s="230">
        <v>249</v>
      </c>
      <c r="E20" s="230">
        <v>242</v>
      </c>
      <c r="F20" s="230">
        <v>1</v>
      </c>
      <c r="G20" s="230">
        <v>1</v>
      </c>
      <c r="H20" s="230">
        <v>5</v>
      </c>
      <c r="I20" s="230" t="s">
        <v>515</v>
      </c>
    </row>
    <row r="21" spans="1:4" s="46" customFormat="1" ht="15" customHeight="1">
      <c r="A21" s="43" t="s">
        <v>3</v>
      </c>
      <c r="B21" s="43"/>
      <c r="C21" s="43"/>
      <c r="D21" s="44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625" style="53" customWidth="1"/>
    <col min="2" max="3" width="7.125" style="53" customWidth="1"/>
    <col min="4" max="10" width="6.625" style="53" customWidth="1"/>
    <col min="11" max="11" width="7.125" style="53" customWidth="1"/>
    <col min="12" max="13" width="6.625" style="53" customWidth="1"/>
    <col min="14" max="16384" width="9.00390625" style="53" customWidth="1"/>
  </cols>
  <sheetData>
    <row r="1" spans="1:13" s="86" customFormat="1" ht="15" customHeight="1">
      <c r="A1" s="338" t="s">
        <v>815</v>
      </c>
      <c r="B1" s="338"/>
      <c r="C1" s="338"/>
      <c r="D1" s="338"/>
      <c r="E1" s="338"/>
      <c r="F1" s="338"/>
      <c r="G1" s="338"/>
      <c r="M1" s="9" t="s">
        <v>397</v>
      </c>
    </row>
    <row r="2" spans="1:13" s="258" customFormat="1" ht="15" customHeight="1" thickBot="1">
      <c r="A2" s="339"/>
      <c r="B2" s="339"/>
      <c r="C2" s="339"/>
      <c r="D2" s="339"/>
      <c r="E2" s="339"/>
      <c r="F2" s="339"/>
      <c r="G2" s="339"/>
      <c r="I2" s="340"/>
      <c r="M2" s="340" t="s">
        <v>249</v>
      </c>
    </row>
    <row r="3" spans="1:13" ht="30" customHeight="1">
      <c r="A3" s="341"/>
      <c r="B3" s="342" t="s">
        <v>527</v>
      </c>
      <c r="C3" s="342" t="s">
        <v>528</v>
      </c>
      <c r="D3" s="333" t="s">
        <v>529</v>
      </c>
      <c r="E3" s="342" t="s">
        <v>530</v>
      </c>
      <c r="F3" s="333" t="s">
        <v>286</v>
      </c>
      <c r="G3" s="342" t="s">
        <v>531</v>
      </c>
      <c r="H3" s="333" t="s">
        <v>287</v>
      </c>
      <c r="I3" s="333" t="s">
        <v>288</v>
      </c>
      <c r="J3" s="333" t="s">
        <v>289</v>
      </c>
      <c r="K3" s="333" t="s">
        <v>290</v>
      </c>
      <c r="L3" s="333" t="s">
        <v>291</v>
      </c>
      <c r="M3" s="343" t="s">
        <v>277</v>
      </c>
    </row>
    <row r="4" spans="1:13" s="114" customFormat="1" ht="15" customHeight="1">
      <c r="A4" s="224" t="s">
        <v>70</v>
      </c>
      <c r="B4" s="344">
        <v>474</v>
      </c>
      <c r="C4" s="345">
        <v>123</v>
      </c>
      <c r="D4" s="345">
        <v>92</v>
      </c>
      <c r="E4" s="345">
        <v>42</v>
      </c>
      <c r="F4" s="345">
        <v>11</v>
      </c>
      <c r="G4" s="345" t="s">
        <v>532</v>
      </c>
      <c r="H4" s="345">
        <v>55</v>
      </c>
      <c r="I4" s="345">
        <v>4</v>
      </c>
      <c r="J4" s="345">
        <v>8</v>
      </c>
      <c r="K4" s="345">
        <v>107</v>
      </c>
      <c r="L4" s="345">
        <v>8</v>
      </c>
      <c r="M4" s="345">
        <v>24</v>
      </c>
    </row>
    <row r="5" spans="1:13" ht="15" customHeight="1">
      <c r="A5" s="226" t="s">
        <v>49</v>
      </c>
      <c r="B5" s="346">
        <v>186</v>
      </c>
      <c r="C5" s="259">
        <v>63</v>
      </c>
      <c r="D5" s="259">
        <v>14</v>
      </c>
      <c r="E5" s="259">
        <v>7</v>
      </c>
      <c r="F5" s="259" t="s">
        <v>443</v>
      </c>
      <c r="G5" s="259" t="s">
        <v>443</v>
      </c>
      <c r="H5" s="259">
        <v>23</v>
      </c>
      <c r="I5" s="259">
        <v>3</v>
      </c>
      <c r="J5" s="259">
        <v>7</v>
      </c>
      <c r="K5" s="259">
        <v>53</v>
      </c>
      <c r="L5" s="259">
        <v>4</v>
      </c>
      <c r="M5" s="259">
        <v>12</v>
      </c>
    </row>
    <row r="6" spans="1:13" ht="15" customHeight="1" thickBot="1">
      <c r="A6" s="347" t="s">
        <v>50</v>
      </c>
      <c r="B6" s="348">
        <v>288</v>
      </c>
      <c r="C6" s="230">
        <v>60</v>
      </c>
      <c r="D6" s="230">
        <v>78</v>
      </c>
      <c r="E6" s="230">
        <v>35</v>
      </c>
      <c r="F6" s="230">
        <v>11</v>
      </c>
      <c r="G6" s="230" t="s">
        <v>443</v>
      </c>
      <c r="H6" s="230">
        <v>32</v>
      </c>
      <c r="I6" s="230">
        <v>1</v>
      </c>
      <c r="J6" s="230">
        <v>1</v>
      </c>
      <c r="K6" s="230">
        <v>54</v>
      </c>
      <c r="L6" s="230">
        <v>4</v>
      </c>
      <c r="M6" s="230">
        <v>12</v>
      </c>
    </row>
    <row r="7" spans="1:5" s="46" customFormat="1" ht="15" customHeight="1">
      <c r="A7" s="43" t="s">
        <v>3</v>
      </c>
      <c r="B7" s="43"/>
      <c r="C7" s="43"/>
      <c r="D7" s="43"/>
      <c r="E7" s="44"/>
    </row>
  </sheetData>
  <sheetProtection/>
  <hyperlinks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14.625" defaultRowHeight="15" customHeight="1"/>
  <cols>
    <col min="1" max="16384" width="14.625" style="53" customWidth="1"/>
  </cols>
  <sheetData>
    <row r="1" spans="1:10" s="86" customFormat="1" ht="15" customHeight="1">
      <c r="A1" s="86" t="s">
        <v>816</v>
      </c>
      <c r="E1" s="9" t="s">
        <v>397</v>
      </c>
      <c r="J1" s="9" t="s">
        <v>397</v>
      </c>
    </row>
    <row r="2" ht="15" customHeight="1" thickBot="1">
      <c r="J2" s="202" t="s">
        <v>249</v>
      </c>
    </row>
    <row r="3" spans="1:10" ht="15" customHeight="1">
      <c r="A3" s="332" t="s">
        <v>45</v>
      </c>
      <c r="B3" s="333" t="s">
        <v>61</v>
      </c>
      <c r="C3" s="333" t="s">
        <v>62</v>
      </c>
      <c r="D3" s="333" t="s">
        <v>63</v>
      </c>
      <c r="E3" s="333" t="s">
        <v>64</v>
      </c>
      <c r="F3" s="333" t="s">
        <v>65</v>
      </c>
      <c r="G3" s="333" t="s">
        <v>66</v>
      </c>
      <c r="H3" s="333" t="s">
        <v>13</v>
      </c>
      <c r="I3" s="333" t="s">
        <v>37</v>
      </c>
      <c r="J3" s="334" t="s">
        <v>133</v>
      </c>
    </row>
    <row r="4" spans="1:10" ht="15" customHeight="1">
      <c r="A4" s="302" t="s">
        <v>533</v>
      </c>
      <c r="B4" s="257">
        <v>11461</v>
      </c>
      <c r="C4" s="257">
        <v>8103</v>
      </c>
      <c r="D4" s="257">
        <v>6014</v>
      </c>
      <c r="E4" s="257">
        <v>4900</v>
      </c>
      <c r="F4" s="257">
        <v>4193</v>
      </c>
      <c r="G4" s="257">
        <v>4038</v>
      </c>
      <c r="H4" s="257">
        <v>3450</v>
      </c>
      <c r="I4" s="257">
        <v>3531</v>
      </c>
      <c r="J4" s="318">
        <v>2590</v>
      </c>
    </row>
    <row r="5" spans="1:10" ht="15" customHeight="1">
      <c r="A5" s="306" t="s">
        <v>534</v>
      </c>
      <c r="B5" s="257">
        <v>5333</v>
      </c>
      <c r="C5" s="257">
        <v>5847</v>
      </c>
      <c r="D5" s="257">
        <v>6865</v>
      </c>
      <c r="E5" s="257">
        <v>7221</v>
      </c>
      <c r="F5" s="257">
        <v>7608</v>
      </c>
      <c r="G5" s="257">
        <v>7743</v>
      </c>
      <c r="H5" s="257">
        <v>7524</v>
      </c>
      <c r="I5" s="257">
        <v>7028</v>
      </c>
      <c r="J5" s="318">
        <v>5610</v>
      </c>
    </row>
    <row r="6" spans="1:10" ht="15" customHeight="1">
      <c r="A6" s="306" t="s">
        <v>535</v>
      </c>
      <c r="B6" s="257">
        <v>8335</v>
      </c>
      <c r="C6" s="257">
        <v>9098</v>
      </c>
      <c r="D6" s="257">
        <v>9768</v>
      </c>
      <c r="E6" s="257">
        <v>9689</v>
      </c>
      <c r="F6" s="257">
        <v>10443</v>
      </c>
      <c r="G6" s="257">
        <v>11876</v>
      </c>
      <c r="H6" s="257">
        <v>12535</v>
      </c>
      <c r="I6" s="257">
        <v>12923</v>
      </c>
      <c r="J6" s="318">
        <v>12122</v>
      </c>
    </row>
    <row r="7" spans="1:10" ht="15" customHeight="1">
      <c r="A7" s="306" t="s">
        <v>536</v>
      </c>
      <c r="B7" s="257">
        <f aca="true" t="shared" si="0" ref="B7:J7">SUM(B4:B6)+B8</f>
        <v>25136</v>
      </c>
      <c r="C7" s="257">
        <f t="shared" si="0"/>
        <v>23108</v>
      </c>
      <c r="D7" s="257">
        <f t="shared" si="0"/>
        <v>22675</v>
      </c>
      <c r="E7" s="257">
        <f t="shared" si="0"/>
        <v>21833</v>
      </c>
      <c r="F7" s="257">
        <f t="shared" si="0"/>
        <v>22334</v>
      </c>
      <c r="G7" s="257">
        <f t="shared" si="0"/>
        <v>23717</v>
      </c>
      <c r="H7" s="257">
        <f>SUM(H4:H6)+H8</f>
        <v>23769</v>
      </c>
      <c r="I7" s="257">
        <f t="shared" si="0"/>
        <v>23652</v>
      </c>
      <c r="J7" s="318">
        <f t="shared" si="0"/>
        <v>21444</v>
      </c>
    </row>
    <row r="8" spans="1:10" ht="15" customHeight="1" thickBot="1">
      <c r="A8" s="335" t="s">
        <v>105</v>
      </c>
      <c r="B8" s="336">
        <v>7</v>
      </c>
      <c r="C8" s="263">
        <v>60</v>
      </c>
      <c r="D8" s="263">
        <v>28</v>
      </c>
      <c r="E8" s="263">
        <v>23</v>
      </c>
      <c r="F8" s="263">
        <v>90</v>
      </c>
      <c r="G8" s="263">
        <v>60</v>
      </c>
      <c r="H8" s="263">
        <v>260</v>
      </c>
      <c r="I8" s="263">
        <v>170</v>
      </c>
      <c r="J8" s="283">
        <v>1122</v>
      </c>
    </row>
    <row r="9" spans="1:6" s="46" customFormat="1" ht="15" customHeight="1">
      <c r="A9" s="43" t="s">
        <v>144</v>
      </c>
      <c r="B9" s="43"/>
      <c r="C9" s="43"/>
      <c r="D9" s="43"/>
      <c r="E9" s="44"/>
      <c r="F9" s="45"/>
    </row>
    <row r="10" spans="1:6" s="50" customFormat="1" ht="15" customHeight="1">
      <c r="A10" s="337" t="s">
        <v>331</v>
      </c>
      <c r="B10" s="337"/>
      <c r="C10" s="337"/>
      <c r="D10" s="337"/>
      <c r="E10" s="337"/>
      <c r="F10" s="337"/>
    </row>
  </sheetData>
  <sheetProtection/>
  <hyperlinks>
    <hyperlink ref="J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6.625" defaultRowHeight="15" customHeight="1"/>
  <cols>
    <col min="1" max="1" width="30.625" style="53" customWidth="1"/>
    <col min="2" max="16384" width="6.625" style="53" customWidth="1"/>
  </cols>
  <sheetData>
    <row r="1" spans="1:11" s="86" customFormat="1" ht="15" customHeight="1">
      <c r="A1" s="86" t="s">
        <v>412</v>
      </c>
      <c r="F1" s="232"/>
      <c r="G1" s="231"/>
      <c r="K1" s="9" t="s">
        <v>397</v>
      </c>
    </row>
    <row r="2" ht="15" customHeight="1" thickBot="1">
      <c r="K2" s="202" t="s">
        <v>249</v>
      </c>
    </row>
    <row r="3" spans="1:11" ht="15" customHeight="1">
      <c r="A3" s="321"/>
      <c r="B3" s="322" t="s">
        <v>527</v>
      </c>
      <c r="C3" s="322" t="s">
        <v>332</v>
      </c>
      <c r="D3" s="322"/>
      <c r="E3" s="322"/>
      <c r="F3" s="322"/>
      <c r="G3" s="322" t="s">
        <v>343</v>
      </c>
      <c r="H3" s="288" t="s">
        <v>537</v>
      </c>
      <c r="I3" s="288" t="s">
        <v>538</v>
      </c>
      <c r="J3" s="288" t="s">
        <v>539</v>
      </c>
      <c r="K3" s="289" t="s">
        <v>540</v>
      </c>
    </row>
    <row r="4" spans="1:11" ht="60" customHeight="1">
      <c r="A4" s="323"/>
      <c r="B4" s="213"/>
      <c r="C4" s="220" t="s">
        <v>67</v>
      </c>
      <c r="D4" s="221" t="s">
        <v>541</v>
      </c>
      <c r="E4" s="221" t="s">
        <v>542</v>
      </c>
      <c r="F4" s="221" t="s">
        <v>543</v>
      </c>
      <c r="G4" s="213"/>
      <c r="H4" s="213"/>
      <c r="I4" s="213"/>
      <c r="J4" s="213"/>
      <c r="K4" s="96"/>
    </row>
    <row r="5" spans="1:11" s="114" customFormat="1" ht="14.25" customHeight="1">
      <c r="A5" s="324" t="s">
        <v>67</v>
      </c>
      <c r="B5" s="325">
        <v>21444</v>
      </c>
      <c r="C5" s="325">
        <v>15331</v>
      </c>
      <c r="D5" s="325">
        <v>9493</v>
      </c>
      <c r="E5" s="325">
        <v>404</v>
      </c>
      <c r="F5" s="325">
        <v>5434</v>
      </c>
      <c r="G5" s="325">
        <v>953</v>
      </c>
      <c r="H5" s="325">
        <v>480</v>
      </c>
      <c r="I5" s="325">
        <v>2658</v>
      </c>
      <c r="J5" s="325">
        <v>1661</v>
      </c>
      <c r="K5" s="325">
        <v>68</v>
      </c>
    </row>
    <row r="6" spans="1:11" ht="14.25" customHeight="1">
      <c r="A6" s="326" t="s">
        <v>544</v>
      </c>
      <c r="B6" s="327">
        <v>2589</v>
      </c>
      <c r="C6" s="327">
        <v>168</v>
      </c>
      <c r="D6" s="327">
        <v>56</v>
      </c>
      <c r="E6" s="327">
        <v>2</v>
      </c>
      <c r="F6" s="327">
        <v>110</v>
      </c>
      <c r="G6" s="327">
        <v>22</v>
      </c>
      <c r="H6" s="327">
        <v>58</v>
      </c>
      <c r="I6" s="327">
        <v>1378</v>
      </c>
      <c r="J6" s="327">
        <v>963</v>
      </c>
      <c r="K6" s="327" t="s">
        <v>115</v>
      </c>
    </row>
    <row r="7" spans="1:11" ht="14.25" customHeight="1">
      <c r="A7" s="326" t="s">
        <v>545</v>
      </c>
      <c r="B7" s="327">
        <v>2553</v>
      </c>
      <c r="C7" s="327">
        <v>147</v>
      </c>
      <c r="D7" s="327">
        <v>45</v>
      </c>
      <c r="E7" s="327">
        <v>2</v>
      </c>
      <c r="F7" s="327">
        <v>100</v>
      </c>
      <c r="G7" s="327">
        <v>20</v>
      </c>
      <c r="H7" s="327">
        <v>51</v>
      </c>
      <c r="I7" s="327">
        <v>1375</v>
      </c>
      <c r="J7" s="327">
        <v>960</v>
      </c>
      <c r="K7" s="327" t="s">
        <v>115</v>
      </c>
    </row>
    <row r="8" spans="1:11" ht="14.25" customHeight="1">
      <c r="A8" s="326" t="s">
        <v>546</v>
      </c>
      <c r="B8" s="327">
        <v>1</v>
      </c>
      <c r="C8" s="327" t="s">
        <v>115</v>
      </c>
      <c r="D8" s="327" t="s">
        <v>115</v>
      </c>
      <c r="E8" s="327" t="s">
        <v>115</v>
      </c>
      <c r="F8" s="327" t="s">
        <v>115</v>
      </c>
      <c r="G8" s="327" t="s">
        <v>115</v>
      </c>
      <c r="H8" s="327" t="s">
        <v>115</v>
      </c>
      <c r="I8" s="327">
        <v>1</v>
      </c>
      <c r="J8" s="327" t="s">
        <v>115</v>
      </c>
      <c r="K8" s="327" t="s">
        <v>115</v>
      </c>
    </row>
    <row r="9" spans="1:11" ht="14.25" customHeight="1">
      <c r="A9" s="326" t="s">
        <v>547</v>
      </c>
      <c r="B9" s="327">
        <v>3</v>
      </c>
      <c r="C9" s="327">
        <v>1</v>
      </c>
      <c r="D9" s="327">
        <v>1</v>
      </c>
      <c r="E9" s="327" t="s">
        <v>115</v>
      </c>
      <c r="F9" s="327" t="s">
        <v>115</v>
      </c>
      <c r="G9" s="327" t="s">
        <v>115</v>
      </c>
      <c r="H9" s="327" t="s">
        <v>115</v>
      </c>
      <c r="I9" s="327">
        <v>1</v>
      </c>
      <c r="J9" s="327">
        <v>1</v>
      </c>
      <c r="K9" s="327" t="s">
        <v>115</v>
      </c>
    </row>
    <row r="10" spans="1:11" ht="14.25" customHeight="1">
      <c r="A10" s="326" t="s">
        <v>548</v>
      </c>
      <c r="B10" s="327">
        <v>1131</v>
      </c>
      <c r="C10" s="327">
        <v>623</v>
      </c>
      <c r="D10" s="327">
        <v>522</v>
      </c>
      <c r="E10" s="327">
        <v>3</v>
      </c>
      <c r="F10" s="327">
        <v>98</v>
      </c>
      <c r="G10" s="327">
        <v>175</v>
      </c>
      <c r="H10" s="327">
        <v>73</v>
      </c>
      <c r="I10" s="327">
        <v>195</v>
      </c>
      <c r="J10" s="327">
        <v>65</v>
      </c>
      <c r="K10" s="327" t="s">
        <v>115</v>
      </c>
    </row>
    <row r="11" spans="1:11" ht="14.25" customHeight="1">
      <c r="A11" s="326" t="s">
        <v>549</v>
      </c>
      <c r="B11" s="327">
        <v>4476</v>
      </c>
      <c r="C11" s="327">
        <v>4024</v>
      </c>
      <c r="D11" s="327">
        <v>2735</v>
      </c>
      <c r="E11" s="327">
        <v>230</v>
      </c>
      <c r="F11" s="327">
        <v>1059</v>
      </c>
      <c r="G11" s="327">
        <v>143</v>
      </c>
      <c r="H11" s="327">
        <v>43</v>
      </c>
      <c r="I11" s="327">
        <v>118</v>
      </c>
      <c r="J11" s="327">
        <v>88</v>
      </c>
      <c r="K11" s="327">
        <v>59</v>
      </c>
    </row>
    <row r="12" spans="1:11" ht="14.25" customHeight="1">
      <c r="A12" s="326" t="s">
        <v>550</v>
      </c>
      <c r="B12" s="327">
        <v>146</v>
      </c>
      <c r="C12" s="327">
        <v>145</v>
      </c>
      <c r="D12" s="327">
        <v>136</v>
      </c>
      <c r="E12" s="327">
        <v>1</v>
      </c>
      <c r="F12" s="327">
        <v>8</v>
      </c>
      <c r="G12" s="327">
        <v>1</v>
      </c>
      <c r="H12" s="327" t="s">
        <v>115</v>
      </c>
      <c r="I12" s="327" t="s">
        <v>115</v>
      </c>
      <c r="J12" s="327" t="s">
        <v>115</v>
      </c>
      <c r="K12" s="327" t="s">
        <v>115</v>
      </c>
    </row>
    <row r="13" spans="1:11" ht="14.25" customHeight="1">
      <c r="A13" s="326" t="s">
        <v>551</v>
      </c>
      <c r="B13" s="327">
        <v>174</v>
      </c>
      <c r="C13" s="327">
        <v>155</v>
      </c>
      <c r="D13" s="327">
        <v>137</v>
      </c>
      <c r="E13" s="327">
        <v>4</v>
      </c>
      <c r="F13" s="327">
        <v>14</v>
      </c>
      <c r="G13" s="327">
        <v>6</v>
      </c>
      <c r="H13" s="327">
        <v>1</v>
      </c>
      <c r="I13" s="327">
        <v>12</v>
      </c>
      <c r="J13" s="327" t="s">
        <v>115</v>
      </c>
      <c r="K13" s="327" t="s">
        <v>115</v>
      </c>
    </row>
    <row r="14" spans="1:11" ht="14.25" customHeight="1">
      <c r="A14" s="326" t="s">
        <v>552</v>
      </c>
      <c r="B14" s="327">
        <v>919</v>
      </c>
      <c r="C14" s="327">
        <v>857</v>
      </c>
      <c r="D14" s="327">
        <v>611</v>
      </c>
      <c r="E14" s="327">
        <v>18</v>
      </c>
      <c r="F14" s="327">
        <v>228</v>
      </c>
      <c r="G14" s="327">
        <v>40</v>
      </c>
      <c r="H14" s="327">
        <v>2</v>
      </c>
      <c r="I14" s="327">
        <v>20</v>
      </c>
      <c r="J14" s="327" t="s">
        <v>115</v>
      </c>
      <c r="K14" s="327" t="s">
        <v>115</v>
      </c>
    </row>
    <row r="15" spans="1:11" ht="14.25" customHeight="1">
      <c r="A15" s="326" t="s">
        <v>553</v>
      </c>
      <c r="B15" s="327">
        <v>2931</v>
      </c>
      <c r="C15" s="327">
        <v>2195</v>
      </c>
      <c r="D15" s="327">
        <v>1033</v>
      </c>
      <c r="E15" s="327">
        <v>36</v>
      </c>
      <c r="F15" s="327">
        <v>1126</v>
      </c>
      <c r="G15" s="327">
        <v>226</v>
      </c>
      <c r="H15" s="327">
        <v>98</v>
      </c>
      <c r="I15" s="327">
        <v>213</v>
      </c>
      <c r="J15" s="327">
        <v>199</v>
      </c>
      <c r="K15" s="327" t="s">
        <v>115</v>
      </c>
    </row>
    <row r="16" spans="1:11" ht="14.25" customHeight="1">
      <c r="A16" s="326" t="s">
        <v>554</v>
      </c>
      <c r="B16" s="327">
        <v>249</v>
      </c>
      <c r="C16" s="327">
        <v>233</v>
      </c>
      <c r="D16" s="327">
        <v>207</v>
      </c>
      <c r="E16" s="327">
        <v>5</v>
      </c>
      <c r="F16" s="327">
        <v>21</v>
      </c>
      <c r="G16" s="327">
        <v>8</v>
      </c>
      <c r="H16" s="327">
        <v>2</v>
      </c>
      <c r="I16" s="327">
        <v>5</v>
      </c>
      <c r="J16" s="327">
        <v>1</v>
      </c>
      <c r="K16" s="327" t="s">
        <v>115</v>
      </c>
    </row>
    <row r="17" spans="1:11" ht="14.25" customHeight="1">
      <c r="A17" s="326" t="s">
        <v>555</v>
      </c>
      <c r="B17" s="327">
        <v>147</v>
      </c>
      <c r="C17" s="327">
        <v>94</v>
      </c>
      <c r="D17" s="327">
        <v>63</v>
      </c>
      <c r="E17" s="327">
        <v>1</v>
      </c>
      <c r="F17" s="327">
        <v>30</v>
      </c>
      <c r="G17" s="327">
        <v>21</v>
      </c>
      <c r="H17" s="327">
        <v>3</v>
      </c>
      <c r="I17" s="327">
        <v>24</v>
      </c>
      <c r="J17" s="327">
        <v>5</v>
      </c>
      <c r="K17" s="327" t="s">
        <v>115</v>
      </c>
    </row>
    <row r="18" spans="1:11" ht="14.25" customHeight="1">
      <c r="A18" s="326" t="s">
        <v>556</v>
      </c>
      <c r="B18" s="327">
        <v>398</v>
      </c>
      <c r="C18" s="327">
        <v>236</v>
      </c>
      <c r="D18" s="327">
        <v>187</v>
      </c>
      <c r="E18" s="327">
        <v>4</v>
      </c>
      <c r="F18" s="327">
        <v>45</v>
      </c>
      <c r="G18" s="327">
        <v>25</v>
      </c>
      <c r="H18" s="327">
        <v>27</v>
      </c>
      <c r="I18" s="327">
        <v>81</v>
      </c>
      <c r="J18" s="327">
        <v>29</v>
      </c>
      <c r="K18" s="327" t="s">
        <v>115</v>
      </c>
    </row>
    <row r="19" spans="1:11" ht="14.25" customHeight="1">
      <c r="A19" s="326" t="s">
        <v>557</v>
      </c>
      <c r="B19" s="327">
        <v>1102</v>
      </c>
      <c r="C19" s="327">
        <v>850</v>
      </c>
      <c r="D19" s="327">
        <v>230</v>
      </c>
      <c r="E19" s="327">
        <v>9</v>
      </c>
      <c r="F19" s="327">
        <v>611</v>
      </c>
      <c r="G19" s="327">
        <v>27</v>
      </c>
      <c r="H19" s="327">
        <v>73</v>
      </c>
      <c r="I19" s="327">
        <v>62</v>
      </c>
      <c r="J19" s="327">
        <v>90</v>
      </c>
      <c r="K19" s="327" t="s">
        <v>115</v>
      </c>
    </row>
    <row r="20" spans="1:11" ht="14.25" customHeight="1">
      <c r="A20" s="326" t="s">
        <v>558</v>
      </c>
      <c r="B20" s="327">
        <v>772</v>
      </c>
      <c r="C20" s="327">
        <v>602</v>
      </c>
      <c r="D20" s="327">
        <v>288</v>
      </c>
      <c r="E20" s="327">
        <v>9</v>
      </c>
      <c r="F20" s="327">
        <v>305</v>
      </c>
      <c r="G20" s="327">
        <v>23</v>
      </c>
      <c r="H20" s="327">
        <v>29</v>
      </c>
      <c r="I20" s="327">
        <v>76</v>
      </c>
      <c r="J20" s="327">
        <v>39</v>
      </c>
      <c r="K20" s="327">
        <v>3</v>
      </c>
    </row>
    <row r="21" spans="1:11" ht="14.25" customHeight="1">
      <c r="A21" s="326" t="s">
        <v>559</v>
      </c>
      <c r="B21" s="327">
        <v>1050</v>
      </c>
      <c r="C21" s="327">
        <v>955</v>
      </c>
      <c r="D21" s="327">
        <v>681</v>
      </c>
      <c r="E21" s="327">
        <v>13</v>
      </c>
      <c r="F21" s="327">
        <v>261</v>
      </c>
      <c r="G21" s="327">
        <v>12</v>
      </c>
      <c r="H21" s="327">
        <v>14</v>
      </c>
      <c r="I21" s="327">
        <v>60</v>
      </c>
      <c r="J21" s="327">
        <v>9</v>
      </c>
      <c r="K21" s="327" t="s">
        <v>115</v>
      </c>
    </row>
    <row r="22" spans="1:11" ht="14.25" customHeight="1">
      <c r="A22" s="326" t="s">
        <v>560</v>
      </c>
      <c r="B22" s="327">
        <v>2142</v>
      </c>
      <c r="C22" s="327">
        <v>2038</v>
      </c>
      <c r="D22" s="327">
        <v>1152</v>
      </c>
      <c r="E22" s="327">
        <v>16</v>
      </c>
      <c r="F22" s="327">
        <v>870</v>
      </c>
      <c r="G22" s="327">
        <v>27</v>
      </c>
      <c r="H22" s="327">
        <v>28</v>
      </c>
      <c r="I22" s="327">
        <v>29</v>
      </c>
      <c r="J22" s="327">
        <v>20</v>
      </c>
      <c r="K22" s="327" t="s">
        <v>115</v>
      </c>
    </row>
    <row r="23" spans="1:11" ht="14.25" customHeight="1">
      <c r="A23" s="326" t="s">
        <v>561</v>
      </c>
      <c r="B23" s="327">
        <v>298</v>
      </c>
      <c r="C23" s="327">
        <v>287</v>
      </c>
      <c r="D23" s="327">
        <v>215</v>
      </c>
      <c r="E23" s="327">
        <v>2</v>
      </c>
      <c r="F23" s="327">
        <v>70</v>
      </c>
      <c r="G23" s="327">
        <v>8</v>
      </c>
      <c r="H23" s="327">
        <v>1</v>
      </c>
      <c r="I23" s="327">
        <v>1</v>
      </c>
      <c r="J23" s="327">
        <v>1</v>
      </c>
      <c r="K23" s="327" t="s">
        <v>115</v>
      </c>
    </row>
    <row r="24" spans="1:11" ht="14.25" customHeight="1">
      <c r="A24" s="326" t="s">
        <v>562</v>
      </c>
      <c r="B24" s="327">
        <v>1027</v>
      </c>
      <c r="C24" s="327">
        <v>680</v>
      </c>
      <c r="D24" s="327">
        <v>376</v>
      </c>
      <c r="E24" s="327">
        <v>26</v>
      </c>
      <c r="F24" s="327">
        <v>278</v>
      </c>
      <c r="G24" s="327">
        <v>178</v>
      </c>
      <c r="H24" s="327">
        <v>10</v>
      </c>
      <c r="I24" s="327">
        <v>138</v>
      </c>
      <c r="J24" s="327">
        <v>15</v>
      </c>
      <c r="K24" s="327">
        <v>6</v>
      </c>
    </row>
    <row r="25" spans="1:11" ht="14.25" customHeight="1">
      <c r="A25" s="326" t="s">
        <v>563</v>
      </c>
      <c r="B25" s="327">
        <v>767</v>
      </c>
      <c r="C25" s="327">
        <v>767</v>
      </c>
      <c r="D25" s="327">
        <v>655</v>
      </c>
      <c r="E25" s="327">
        <v>4</v>
      </c>
      <c r="F25" s="327">
        <v>108</v>
      </c>
      <c r="G25" s="327" t="s">
        <v>115</v>
      </c>
      <c r="H25" s="327" t="s">
        <v>115</v>
      </c>
      <c r="I25" s="327" t="s">
        <v>115</v>
      </c>
      <c r="J25" s="327" t="s">
        <v>115</v>
      </c>
      <c r="K25" s="327" t="s">
        <v>115</v>
      </c>
    </row>
    <row r="26" spans="1:11" ht="14.25" customHeight="1">
      <c r="A26" s="326" t="s">
        <v>564</v>
      </c>
      <c r="B26" s="327">
        <v>1122</v>
      </c>
      <c r="C26" s="327">
        <v>421</v>
      </c>
      <c r="D26" s="327">
        <v>208</v>
      </c>
      <c r="E26" s="327">
        <v>21</v>
      </c>
      <c r="F26" s="327">
        <v>192</v>
      </c>
      <c r="G26" s="327">
        <v>11</v>
      </c>
      <c r="H26" s="327">
        <v>18</v>
      </c>
      <c r="I26" s="327">
        <v>244</v>
      </c>
      <c r="J26" s="327">
        <v>136</v>
      </c>
      <c r="K26" s="327" t="s">
        <v>115</v>
      </c>
    </row>
    <row r="27" spans="1:11" ht="14.25" customHeight="1">
      <c r="A27" s="328" t="s">
        <v>565</v>
      </c>
      <c r="B27" s="327">
        <v>2590</v>
      </c>
      <c r="C27" s="327">
        <v>168</v>
      </c>
      <c r="D27" s="327">
        <v>56</v>
      </c>
      <c r="E27" s="327">
        <v>2</v>
      </c>
      <c r="F27" s="327">
        <v>110</v>
      </c>
      <c r="G27" s="327">
        <v>22</v>
      </c>
      <c r="H27" s="327">
        <v>58</v>
      </c>
      <c r="I27" s="327">
        <v>1379</v>
      </c>
      <c r="J27" s="327">
        <v>963</v>
      </c>
      <c r="K27" s="327" t="s">
        <v>115</v>
      </c>
    </row>
    <row r="28" spans="1:11" ht="14.25" customHeight="1">
      <c r="A28" s="328" t="s">
        <v>566</v>
      </c>
      <c r="B28" s="327">
        <v>5610</v>
      </c>
      <c r="C28" s="327">
        <v>4648</v>
      </c>
      <c r="D28" s="327">
        <v>3258</v>
      </c>
      <c r="E28" s="327">
        <v>233</v>
      </c>
      <c r="F28" s="327">
        <v>1157</v>
      </c>
      <c r="G28" s="327">
        <v>318</v>
      </c>
      <c r="H28" s="327">
        <v>116</v>
      </c>
      <c r="I28" s="327">
        <v>314</v>
      </c>
      <c r="J28" s="327">
        <v>154</v>
      </c>
      <c r="K28" s="327">
        <v>59</v>
      </c>
    </row>
    <row r="29" spans="1:11" ht="14.25" customHeight="1" thickBot="1">
      <c r="A29" s="329" t="s">
        <v>567</v>
      </c>
      <c r="B29" s="330">
        <v>12122</v>
      </c>
      <c r="C29" s="331">
        <v>10094</v>
      </c>
      <c r="D29" s="331">
        <v>5971</v>
      </c>
      <c r="E29" s="331">
        <v>148</v>
      </c>
      <c r="F29" s="331">
        <v>3975</v>
      </c>
      <c r="G29" s="331">
        <v>602</v>
      </c>
      <c r="H29" s="331">
        <v>288</v>
      </c>
      <c r="I29" s="331">
        <v>721</v>
      </c>
      <c r="J29" s="331">
        <v>408</v>
      </c>
      <c r="K29" s="331">
        <v>9</v>
      </c>
    </row>
    <row r="30" spans="1:6" s="46" customFormat="1" ht="15" customHeight="1">
      <c r="A30" s="43" t="s">
        <v>3</v>
      </c>
      <c r="B30" s="43"/>
      <c r="C30" s="43"/>
      <c r="D30" s="43"/>
      <c r="E30" s="44"/>
      <c r="F30" s="44"/>
    </row>
  </sheetData>
  <sheetProtection/>
  <mergeCells count="8"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9.625" style="53" customWidth="1"/>
    <col min="2" max="2" width="5.625" style="53" customWidth="1"/>
    <col min="3" max="11" width="8.125" style="53" customWidth="1"/>
    <col min="12" max="16384" width="9.00390625" style="53" customWidth="1"/>
  </cols>
  <sheetData>
    <row r="1" spans="1:11" s="86" customFormat="1" ht="15" customHeight="1">
      <c r="A1" s="86" t="s">
        <v>817</v>
      </c>
      <c r="K1" s="9" t="s">
        <v>397</v>
      </c>
    </row>
    <row r="2" ht="15" customHeight="1" thickBot="1">
      <c r="K2" s="202" t="s">
        <v>249</v>
      </c>
    </row>
    <row r="3" spans="1:11" ht="13.5" customHeight="1">
      <c r="A3" s="286" t="s">
        <v>126</v>
      </c>
      <c r="B3" s="287" t="s">
        <v>111</v>
      </c>
      <c r="C3" s="204" t="s">
        <v>347</v>
      </c>
      <c r="D3" s="288" t="s">
        <v>568</v>
      </c>
      <c r="E3" s="288"/>
      <c r="F3" s="288"/>
      <c r="G3" s="288"/>
      <c r="H3" s="288"/>
      <c r="I3" s="288"/>
      <c r="J3" s="289"/>
      <c r="K3" s="290" t="s">
        <v>346</v>
      </c>
    </row>
    <row r="4" spans="1:11" ht="13.5" customHeight="1">
      <c r="A4" s="291"/>
      <c r="B4" s="292"/>
      <c r="C4" s="293"/>
      <c r="D4" s="294" t="s">
        <v>112</v>
      </c>
      <c r="E4" s="215" t="s">
        <v>345</v>
      </c>
      <c r="F4" s="215"/>
      <c r="G4" s="215"/>
      <c r="H4" s="215"/>
      <c r="I4" s="215"/>
      <c r="J4" s="295" t="s">
        <v>344</v>
      </c>
      <c r="K4" s="296"/>
    </row>
    <row r="5" spans="1:11" ht="45" customHeight="1">
      <c r="A5" s="297"/>
      <c r="B5" s="298"/>
      <c r="C5" s="299"/>
      <c r="D5" s="298"/>
      <c r="E5" s="300" t="s">
        <v>112</v>
      </c>
      <c r="F5" s="221" t="s">
        <v>326</v>
      </c>
      <c r="G5" s="221" t="s">
        <v>393</v>
      </c>
      <c r="H5" s="221" t="s">
        <v>392</v>
      </c>
      <c r="I5" s="300" t="s">
        <v>110</v>
      </c>
      <c r="J5" s="301"/>
      <c r="K5" s="301"/>
    </row>
    <row r="6" spans="1:11" ht="15" customHeight="1">
      <c r="A6" s="302" t="s">
        <v>64</v>
      </c>
      <c r="B6" s="303" t="s">
        <v>112</v>
      </c>
      <c r="C6" s="304">
        <f aca="true" t="shared" si="0" ref="C6:K6">SUM(C7:C8)</f>
        <v>33155</v>
      </c>
      <c r="D6" s="305">
        <f t="shared" si="0"/>
        <v>22210</v>
      </c>
      <c r="E6" s="305">
        <f t="shared" si="0"/>
        <v>21833</v>
      </c>
      <c r="F6" s="305">
        <f t="shared" si="0"/>
        <v>17139</v>
      </c>
      <c r="G6" s="305">
        <f t="shared" si="0"/>
        <v>4479</v>
      </c>
      <c r="H6" s="305">
        <f t="shared" si="0"/>
        <v>33</v>
      </c>
      <c r="I6" s="305">
        <f t="shared" si="0"/>
        <v>182</v>
      </c>
      <c r="J6" s="305">
        <f t="shared" si="0"/>
        <v>377</v>
      </c>
      <c r="K6" s="305">
        <f t="shared" si="0"/>
        <v>10932</v>
      </c>
    </row>
    <row r="7" spans="1:11" ht="15" customHeight="1">
      <c r="A7" s="306"/>
      <c r="B7" s="307" t="s">
        <v>49</v>
      </c>
      <c r="C7" s="308">
        <v>15380</v>
      </c>
      <c r="D7" s="257">
        <f>E7+J7</f>
        <v>12612</v>
      </c>
      <c r="E7" s="257">
        <f>SUM(F7:I7)</f>
        <v>12310</v>
      </c>
      <c r="F7" s="257">
        <v>11937</v>
      </c>
      <c r="G7" s="257">
        <v>235</v>
      </c>
      <c r="H7" s="257">
        <v>16</v>
      </c>
      <c r="I7" s="257">
        <v>122</v>
      </c>
      <c r="J7" s="257">
        <v>302</v>
      </c>
      <c r="K7" s="257">
        <v>2764</v>
      </c>
    </row>
    <row r="8" spans="1:11" ht="15" customHeight="1">
      <c r="A8" s="309"/>
      <c r="B8" s="310" t="s">
        <v>50</v>
      </c>
      <c r="C8" s="311">
        <v>17775</v>
      </c>
      <c r="D8" s="312">
        <f>E8+J8</f>
        <v>9598</v>
      </c>
      <c r="E8" s="312">
        <f>SUM(F8:I8)</f>
        <v>9523</v>
      </c>
      <c r="F8" s="312">
        <v>5202</v>
      </c>
      <c r="G8" s="312">
        <v>4244</v>
      </c>
      <c r="H8" s="312">
        <v>17</v>
      </c>
      <c r="I8" s="312">
        <v>60</v>
      </c>
      <c r="J8" s="312">
        <v>75</v>
      </c>
      <c r="K8" s="312">
        <v>8168</v>
      </c>
    </row>
    <row r="9" spans="1:11" ht="13.5" customHeight="1">
      <c r="A9" s="306" t="s">
        <v>65</v>
      </c>
      <c r="B9" s="303" t="s">
        <v>112</v>
      </c>
      <c r="C9" s="308">
        <f aca="true" t="shared" si="1" ref="C9:K9">SUM(C10:C11)</f>
        <v>34106</v>
      </c>
      <c r="D9" s="257">
        <f t="shared" si="1"/>
        <v>22687</v>
      </c>
      <c r="E9" s="257">
        <f t="shared" si="1"/>
        <v>22334</v>
      </c>
      <c r="F9" s="257">
        <f t="shared" si="1"/>
        <v>18058</v>
      </c>
      <c r="G9" s="257">
        <f t="shared" si="1"/>
        <v>3999</v>
      </c>
      <c r="H9" s="257">
        <f t="shared" si="1"/>
        <v>58</v>
      </c>
      <c r="I9" s="257">
        <f t="shared" si="1"/>
        <v>219</v>
      </c>
      <c r="J9" s="257">
        <f t="shared" si="1"/>
        <v>353</v>
      </c>
      <c r="K9" s="257">
        <f t="shared" si="1"/>
        <v>11338</v>
      </c>
    </row>
    <row r="10" spans="1:11" ht="13.5" customHeight="1">
      <c r="A10" s="306"/>
      <c r="B10" s="307" t="s">
        <v>49</v>
      </c>
      <c r="C10" s="308">
        <v>15753</v>
      </c>
      <c r="D10" s="257">
        <f>E10+J10</f>
        <v>12785</v>
      </c>
      <c r="E10" s="257">
        <f>SUM(F10:I10)</f>
        <v>12523</v>
      </c>
      <c r="F10" s="257">
        <v>12061</v>
      </c>
      <c r="G10" s="257">
        <v>285</v>
      </c>
      <c r="H10" s="257">
        <v>28</v>
      </c>
      <c r="I10" s="257">
        <v>149</v>
      </c>
      <c r="J10" s="257">
        <v>262</v>
      </c>
      <c r="K10" s="257">
        <v>2940</v>
      </c>
    </row>
    <row r="11" spans="1:11" ht="13.5" customHeight="1">
      <c r="A11" s="309"/>
      <c r="B11" s="310" t="s">
        <v>50</v>
      </c>
      <c r="C11" s="311">
        <v>18353</v>
      </c>
      <c r="D11" s="312">
        <f>E11+J11</f>
        <v>9902</v>
      </c>
      <c r="E11" s="312">
        <f>SUM(F11:I11)</f>
        <v>9811</v>
      </c>
      <c r="F11" s="312">
        <v>5997</v>
      </c>
      <c r="G11" s="312">
        <v>3714</v>
      </c>
      <c r="H11" s="312">
        <v>30</v>
      </c>
      <c r="I11" s="312">
        <v>70</v>
      </c>
      <c r="J11" s="312">
        <v>91</v>
      </c>
      <c r="K11" s="312">
        <v>8398</v>
      </c>
    </row>
    <row r="12" spans="1:11" ht="13.5" customHeight="1">
      <c r="A12" s="306" t="s">
        <v>66</v>
      </c>
      <c r="B12" s="303" t="s">
        <v>112</v>
      </c>
      <c r="C12" s="308">
        <f aca="true" t="shared" si="2" ref="C12:J12">SUM(C13:C14)</f>
        <v>37159</v>
      </c>
      <c r="D12" s="257">
        <f t="shared" si="2"/>
        <v>24325</v>
      </c>
      <c r="E12" s="257">
        <f t="shared" si="2"/>
        <v>23717</v>
      </c>
      <c r="F12" s="257">
        <f t="shared" si="2"/>
        <v>19158</v>
      </c>
      <c r="G12" s="257">
        <f t="shared" si="2"/>
        <v>4251</v>
      </c>
      <c r="H12" s="257">
        <f t="shared" si="2"/>
        <v>87</v>
      </c>
      <c r="I12" s="257">
        <f t="shared" si="2"/>
        <v>221</v>
      </c>
      <c r="J12" s="257">
        <f t="shared" si="2"/>
        <v>608</v>
      </c>
      <c r="K12" s="257">
        <v>12789</v>
      </c>
    </row>
    <row r="13" spans="1:11" ht="13.5" customHeight="1">
      <c r="A13" s="306"/>
      <c r="B13" s="307" t="s">
        <v>49</v>
      </c>
      <c r="C13" s="308">
        <v>17213</v>
      </c>
      <c r="D13" s="257">
        <f>E13+J13</f>
        <v>13933</v>
      </c>
      <c r="E13" s="257">
        <f>SUM(F13:I13)</f>
        <v>13527</v>
      </c>
      <c r="F13" s="257">
        <v>13001</v>
      </c>
      <c r="G13" s="257">
        <v>340</v>
      </c>
      <c r="H13" s="257">
        <v>48</v>
      </c>
      <c r="I13" s="257">
        <v>138</v>
      </c>
      <c r="J13" s="257">
        <v>406</v>
      </c>
      <c r="K13" s="257">
        <v>3259</v>
      </c>
    </row>
    <row r="14" spans="1:11" ht="13.5" customHeight="1">
      <c r="A14" s="309"/>
      <c r="B14" s="310" t="s">
        <v>50</v>
      </c>
      <c r="C14" s="311">
        <v>19946</v>
      </c>
      <c r="D14" s="312">
        <f>E14+J14</f>
        <v>10392</v>
      </c>
      <c r="E14" s="312">
        <f>SUM(F14:I14)</f>
        <v>10190</v>
      </c>
      <c r="F14" s="312">
        <v>6157</v>
      </c>
      <c r="G14" s="312">
        <v>3911</v>
      </c>
      <c r="H14" s="312">
        <v>39</v>
      </c>
      <c r="I14" s="312">
        <v>83</v>
      </c>
      <c r="J14" s="312">
        <v>202</v>
      </c>
      <c r="K14" s="312">
        <v>9530</v>
      </c>
    </row>
    <row r="15" spans="1:11" ht="13.5" customHeight="1">
      <c r="A15" s="306" t="s">
        <v>13</v>
      </c>
      <c r="B15" s="303" t="s">
        <v>112</v>
      </c>
      <c r="C15" s="308">
        <f aca="true" t="shared" si="3" ref="C15:K15">SUM(C16:C17)</f>
        <v>39059</v>
      </c>
      <c r="D15" s="257">
        <f t="shared" si="3"/>
        <v>24464</v>
      </c>
      <c r="E15" s="257">
        <f t="shared" si="3"/>
        <v>23769</v>
      </c>
      <c r="F15" s="257">
        <f t="shared" si="3"/>
        <v>19229</v>
      </c>
      <c r="G15" s="257">
        <f t="shared" si="3"/>
        <v>4145</v>
      </c>
      <c r="H15" s="257">
        <f t="shared" si="3"/>
        <v>123</v>
      </c>
      <c r="I15" s="257">
        <f t="shared" si="3"/>
        <v>272</v>
      </c>
      <c r="J15" s="257">
        <f t="shared" si="3"/>
        <v>695</v>
      </c>
      <c r="K15" s="257">
        <f t="shared" si="3"/>
        <v>14501</v>
      </c>
    </row>
    <row r="16" spans="1:11" ht="13.5" customHeight="1">
      <c r="A16" s="306"/>
      <c r="B16" s="307" t="s">
        <v>49</v>
      </c>
      <c r="C16" s="308">
        <v>18205</v>
      </c>
      <c r="D16" s="257">
        <f>SUM(F16:J16)</f>
        <v>14062</v>
      </c>
      <c r="E16" s="257">
        <f>SUM(F16:I16)</f>
        <v>13603</v>
      </c>
      <c r="F16" s="257">
        <v>12913</v>
      </c>
      <c r="G16" s="257">
        <v>454</v>
      </c>
      <c r="H16" s="257">
        <v>63</v>
      </c>
      <c r="I16" s="257">
        <v>173</v>
      </c>
      <c r="J16" s="257">
        <v>459</v>
      </c>
      <c r="K16" s="257">
        <v>4087</v>
      </c>
    </row>
    <row r="17" spans="1:11" ht="13.5" customHeight="1">
      <c r="A17" s="306"/>
      <c r="B17" s="307" t="s">
        <v>50</v>
      </c>
      <c r="C17" s="308">
        <v>20854</v>
      </c>
      <c r="D17" s="257">
        <f>SUM(F17:J17)</f>
        <v>10402</v>
      </c>
      <c r="E17" s="257">
        <f>SUM(F17:I17)</f>
        <v>10166</v>
      </c>
      <c r="F17" s="257">
        <v>6316</v>
      </c>
      <c r="G17" s="257">
        <v>3691</v>
      </c>
      <c r="H17" s="257">
        <v>60</v>
      </c>
      <c r="I17" s="257">
        <v>99</v>
      </c>
      <c r="J17" s="257">
        <v>236</v>
      </c>
      <c r="K17" s="257">
        <v>10414</v>
      </c>
    </row>
    <row r="18" spans="1:11" ht="13.5" customHeight="1">
      <c r="A18" s="302" t="s">
        <v>37</v>
      </c>
      <c r="B18" s="303" t="s">
        <v>112</v>
      </c>
      <c r="C18" s="304">
        <f aca="true" t="shared" si="4" ref="C18:K18">SUM(C19:C20)</f>
        <v>38906</v>
      </c>
      <c r="D18" s="305">
        <f t="shared" si="4"/>
        <v>24588</v>
      </c>
      <c r="E18" s="305">
        <f t="shared" si="4"/>
        <v>23652</v>
      </c>
      <c r="F18" s="305">
        <f t="shared" si="4"/>
        <v>18840</v>
      </c>
      <c r="G18" s="305">
        <f t="shared" si="4"/>
        <v>4216</v>
      </c>
      <c r="H18" s="305">
        <f t="shared" si="4"/>
        <v>224</v>
      </c>
      <c r="I18" s="305">
        <f t="shared" si="4"/>
        <v>372</v>
      </c>
      <c r="J18" s="305">
        <f t="shared" si="4"/>
        <v>936</v>
      </c>
      <c r="K18" s="305">
        <f t="shared" si="4"/>
        <v>14239</v>
      </c>
    </row>
    <row r="19" spans="1:11" ht="13.5" customHeight="1">
      <c r="A19" s="306"/>
      <c r="B19" s="307" t="s">
        <v>49</v>
      </c>
      <c r="C19" s="308">
        <v>18020</v>
      </c>
      <c r="D19" s="257">
        <f>SUM(F19:J19)</f>
        <v>13923</v>
      </c>
      <c r="E19" s="257">
        <f>SUM(F19:I19)</f>
        <v>13263</v>
      </c>
      <c r="F19" s="257">
        <v>12509</v>
      </c>
      <c r="G19" s="257">
        <v>451</v>
      </c>
      <c r="H19" s="257">
        <v>92</v>
      </c>
      <c r="I19" s="257">
        <v>211</v>
      </c>
      <c r="J19" s="257">
        <v>660</v>
      </c>
      <c r="K19" s="257">
        <v>4059</v>
      </c>
    </row>
    <row r="20" spans="1:11" ht="13.5" customHeight="1">
      <c r="A20" s="309"/>
      <c r="B20" s="310" t="s">
        <v>50</v>
      </c>
      <c r="C20" s="311">
        <v>20886</v>
      </c>
      <c r="D20" s="312">
        <f>SUM(F20:J20)</f>
        <v>10665</v>
      </c>
      <c r="E20" s="312">
        <f>SUM(F20:I20)</f>
        <v>10389</v>
      </c>
      <c r="F20" s="312">
        <v>6331</v>
      </c>
      <c r="G20" s="312">
        <v>3765</v>
      </c>
      <c r="H20" s="312">
        <v>132</v>
      </c>
      <c r="I20" s="312">
        <v>161</v>
      </c>
      <c r="J20" s="312">
        <v>276</v>
      </c>
      <c r="K20" s="312">
        <v>10180</v>
      </c>
    </row>
    <row r="21" spans="1:11" s="114" customFormat="1" ht="13.5" customHeight="1">
      <c r="A21" s="313" t="s">
        <v>133</v>
      </c>
      <c r="B21" s="314" t="s">
        <v>112</v>
      </c>
      <c r="C21" s="278">
        <f aca="true" t="shared" si="5" ref="C21:K21">SUM(C22:C23)</f>
        <v>37839</v>
      </c>
      <c r="D21" s="279">
        <f t="shared" si="5"/>
        <v>22342</v>
      </c>
      <c r="E21" s="279">
        <f t="shared" si="5"/>
        <v>21444</v>
      </c>
      <c r="F21" s="279">
        <f t="shared" si="5"/>
        <v>17074</v>
      </c>
      <c r="G21" s="279">
        <f t="shared" si="5"/>
        <v>3758</v>
      </c>
      <c r="H21" s="279">
        <f t="shared" si="5"/>
        <v>225</v>
      </c>
      <c r="I21" s="279">
        <f t="shared" si="5"/>
        <v>387</v>
      </c>
      <c r="J21" s="279">
        <f t="shared" si="5"/>
        <v>898</v>
      </c>
      <c r="K21" s="279">
        <f t="shared" si="5"/>
        <v>13890</v>
      </c>
    </row>
    <row r="22" spans="1:11" s="114" customFormat="1" ht="13.5" customHeight="1">
      <c r="A22" s="315"/>
      <c r="B22" s="316" t="s">
        <v>49</v>
      </c>
      <c r="C22" s="317">
        <v>17755</v>
      </c>
      <c r="D22" s="318">
        <f>SUM(F22:J22)</f>
        <v>12564</v>
      </c>
      <c r="E22" s="318">
        <f>SUM(F22:I22)</f>
        <v>11940</v>
      </c>
      <c r="F22" s="318">
        <v>11155</v>
      </c>
      <c r="G22" s="318">
        <v>451</v>
      </c>
      <c r="H22" s="318">
        <v>96</v>
      </c>
      <c r="I22" s="318">
        <v>238</v>
      </c>
      <c r="J22" s="318">
        <v>624</v>
      </c>
      <c r="K22" s="318">
        <v>4308</v>
      </c>
    </row>
    <row r="23" spans="1:11" s="114" customFormat="1" ht="13.5" customHeight="1" thickBot="1">
      <c r="A23" s="319"/>
      <c r="B23" s="320" t="s">
        <v>50</v>
      </c>
      <c r="C23" s="282">
        <v>20084</v>
      </c>
      <c r="D23" s="283">
        <f>SUM(F23:J23)</f>
        <v>9778</v>
      </c>
      <c r="E23" s="283">
        <f>SUM(F23:I23)</f>
        <v>9504</v>
      </c>
      <c r="F23" s="283">
        <v>5919</v>
      </c>
      <c r="G23" s="283">
        <v>3307</v>
      </c>
      <c r="H23" s="283">
        <v>129</v>
      </c>
      <c r="I23" s="283">
        <v>149</v>
      </c>
      <c r="J23" s="283">
        <v>274</v>
      </c>
      <c r="K23" s="283">
        <v>9582</v>
      </c>
    </row>
    <row r="24" spans="1:7" s="46" customFormat="1" ht="13.5" customHeight="1">
      <c r="A24" s="43" t="s">
        <v>144</v>
      </c>
      <c r="B24" s="43"/>
      <c r="C24" s="43"/>
      <c r="D24" s="43"/>
      <c r="E24" s="44"/>
      <c r="F24" s="45"/>
      <c r="G24" s="44"/>
    </row>
    <row r="25" s="50" customFormat="1" ht="13.5" customHeight="1">
      <c r="A25" s="50" t="s">
        <v>569</v>
      </c>
    </row>
  </sheetData>
  <sheetProtection/>
  <mergeCells count="8"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A1" sqref="A1"/>
    </sheetView>
  </sheetViews>
  <sheetFormatPr defaultColWidth="7.125" defaultRowHeight="15" customHeight="1"/>
  <cols>
    <col min="1" max="1" width="6.625" style="53" customWidth="1"/>
    <col min="2" max="2" width="3.625" style="53" customWidth="1"/>
    <col min="3" max="16384" width="7.125" style="53" customWidth="1"/>
  </cols>
  <sheetData>
    <row r="1" spans="1:25" s="86" customFormat="1" ht="15" customHeight="1">
      <c r="A1" s="86" t="s">
        <v>818</v>
      </c>
      <c r="B1" s="231"/>
      <c r="C1" s="231"/>
      <c r="D1" s="231"/>
      <c r="E1" s="231"/>
      <c r="F1" s="231"/>
      <c r="G1" s="231"/>
      <c r="H1" s="231"/>
      <c r="I1" s="9" t="s">
        <v>397</v>
      </c>
      <c r="J1" s="231"/>
      <c r="K1" s="231"/>
      <c r="L1" s="231"/>
      <c r="M1" s="231"/>
      <c r="N1" s="232"/>
      <c r="O1" s="231"/>
      <c r="P1" s="231"/>
      <c r="Q1" s="9" t="s">
        <v>397</v>
      </c>
      <c r="R1" s="231"/>
      <c r="S1" s="231"/>
      <c r="T1" s="231"/>
      <c r="U1" s="231"/>
      <c r="V1" s="231"/>
      <c r="W1" s="231"/>
      <c r="X1" s="231"/>
      <c r="Y1" s="9" t="s">
        <v>397</v>
      </c>
    </row>
    <row r="2" spans="1:27" ht="15" customHeight="1" thickBo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27" t="s">
        <v>249</v>
      </c>
    </row>
    <row r="3" spans="1:27" ht="15" customHeight="1">
      <c r="A3" s="235" t="s">
        <v>126</v>
      </c>
      <c r="B3" s="203"/>
      <c r="C3" s="236" t="s">
        <v>112</v>
      </c>
      <c r="D3" s="237" t="s">
        <v>313</v>
      </c>
      <c r="E3" s="237"/>
      <c r="F3" s="237"/>
      <c r="G3" s="237"/>
      <c r="H3" s="237" t="s">
        <v>314</v>
      </c>
      <c r="I3" s="237"/>
      <c r="J3" s="237"/>
      <c r="K3" s="237"/>
      <c r="L3" s="238"/>
      <c r="M3" s="239"/>
      <c r="N3" s="240"/>
      <c r="O3" s="208" t="s">
        <v>570</v>
      </c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41"/>
      <c r="AA3" s="242" t="s">
        <v>128</v>
      </c>
    </row>
    <row r="4" spans="1:27" ht="60" customHeight="1">
      <c r="A4" s="243"/>
      <c r="B4" s="218"/>
      <c r="C4" s="244"/>
      <c r="D4" s="245" t="s">
        <v>312</v>
      </c>
      <c r="E4" s="245" t="s">
        <v>129</v>
      </c>
      <c r="F4" s="245" t="s">
        <v>130</v>
      </c>
      <c r="G4" s="245" t="s">
        <v>315</v>
      </c>
      <c r="H4" s="245" t="s">
        <v>131</v>
      </c>
      <c r="I4" s="245" t="s">
        <v>106</v>
      </c>
      <c r="J4" s="245" t="s">
        <v>107</v>
      </c>
      <c r="K4" s="245" t="s">
        <v>315</v>
      </c>
      <c r="L4" s="246" t="s">
        <v>108</v>
      </c>
      <c r="M4" s="245" t="s">
        <v>320</v>
      </c>
      <c r="N4" s="247"/>
      <c r="O4" s="245" t="s">
        <v>321</v>
      </c>
      <c r="P4" s="245" t="s">
        <v>322</v>
      </c>
      <c r="Q4" s="245" t="s">
        <v>127</v>
      </c>
      <c r="R4" s="245"/>
      <c r="S4" s="245"/>
      <c r="T4" s="245"/>
      <c r="U4" s="245"/>
      <c r="V4" s="245"/>
      <c r="W4" s="245"/>
      <c r="X4" s="248" t="s">
        <v>323</v>
      </c>
      <c r="Y4" s="245" t="s">
        <v>316</v>
      </c>
      <c r="Z4" s="245" t="s">
        <v>315</v>
      </c>
      <c r="AA4" s="249"/>
    </row>
    <row r="5" spans="1:27" ht="15" customHeight="1">
      <c r="A5" s="250" t="s">
        <v>61</v>
      </c>
      <c r="B5" s="251"/>
      <c r="C5" s="252">
        <v>25136</v>
      </c>
      <c r="D5" s="253">
        <v>11385</v>
      </c>
      <c r="E5" s="253">
        <v>75</v>
      </c>
      <c r="F5" s="253">
        <v>1</v>
      </c>
      <c r="G5" s="253">
        <v>11461</v>
      </c>
      <c r="H5" s="253">
        <v>134</v>
      </c>
      <c r="I5" s="253">
        <v>1034</v>
      </c>
      <c r="J5" s="253">
        <v>4165</v>
      </c>
      <c r="K5" s="253">
        <v>5333</v>
      </c>
      <c r="L5" s="253">
        <v>72</v>
      </c>
      <c r="M5" s="253">
        <v>1442</v>
      </c>
      <c r="N5" s="254"/>
      <c r="O5" s="253">
        <v>2767</v>
      </c>
      <c r="P5" s="253">
        <v>265</v>
      </c>
      <c r="Q5" s="253">
        <v>22</v>
      </c>
      <c r="R5" s="253"/>
      <c r="S5" s="253"/>
      <c r="T5" s="253"/>
      <c r="U5" s="253"/>
      <c r="V5" s="253"/>
      <c r="W5" s="253"/>
      <c r="X5" s="253">
        <v>3074</v>
      </c>
      <c r="Y5" s="253">
        <v>693</v>
      </c>
      <c r="Z5" s="253">
        <v>8335</v>
      </c>
      <c r="AA5" s="253">
        <v>7</v>
      </c>
    </row>
    <row r="6" spans="1:27" ht="15" customHeight="1">
      <c r="A6" s="255" t="s">
        <v>62</v>
      </c>
      <c r="B6" s="137"/>
      <c r="C6" s="256">
        <v>23108</v>
      </c>
      <c r="D6" s="257">
        <v>8052</v>
      </c>
      <c r="E6" s="257">
        <v>47</v>
      </c>
      <c r="F6" s="257">
        <v>4</v>
      </c>
      <c r="G6" s="257">
        <v>8103</v>
      </c>
      <c r="H6" s="257">
        <v>55</v>
      </c>
      <c r="I6" s="257">
        <v>1566</v>
      </c>
      <c r="J6" s="257">
        <v>4226</v>
      </c>
      <c r="K6" s="257">
        <v>5847</v>
      </c>
      <c r="L6" s="257">
        <v>97</v>
      </c>
      <c r="M6" s="257">
        <v>1339</v>
      </c>
      <c r="N6" s="258"/>
      <c r="O6" s="257">
        <v>2958</v>
      </c>
      <c r="P6" s="257">
        <v>304</v>
      </c>
      <c r="Q6" s="259">
        <v>23</v>
      </c>
      <c r="R6" s="259"/>
      <c r="S6" s="259"/>
      <c r="T6" s="259"/>
      <c r="U6" s="259"/>
      <c r="V6" s="259"/>
      <c r="W6" s="259"/>
      <c r="X6" s="257">
        <v>3533</v>
      </c>
      <c r="Y6" s="257">
        <v>844</v>
      </c>
      <c r="Z6" s="257">
        <v>9098</v>
      </c>
      <c r="AA6" s="257">
        <v>60</v>
      </c>
    </row>
    <row r="7" spans="1:27" ht="15" customHeight="1">
      <c r="A7" s="255" t="s">
        <v>63</v>
      </c>
      <c r="B7" s="137"/>
      <c r="C7" s="256">
        <v>22675</v>
      </c>
      <c r="D7" s="257">
        <v>5977</v>
      </c>
      <c r="E7" s="257">
        <v>36</v>
      </c>
      <c r="F7" s="257">
        <v>1</v>
      </c>
      <c r="G7" s="257">
        <v>6014</v>
      </c>
      <c r="H7" s="257">
        <v>35</v>
      </c>
      <c r="I7" s="257">
        <v>1846</v>
      </c>
      <c r="J7" s="257">
        <v>4984</v>
      </c>
      <c r="K7" s="257">
        <v>6865</v>
      </c>
      <c r="L7" s="257">
        <v>143</v>
      </c>
      <c r="M7" s="257">
        <v>1325</v>
      </c>
      <c r="N7" s="258"/>
      <c r="O7" s="257">
        <v>3333</v>
      </c>
      <c r="P7" s="257">
        <v>323</v>
      </c>
      <c r="Q7" s="259">
        <v>51</v>
      </c>
      <c r="R7" s="259"/>
      <c r="S7" s="259"/>
      <c r="T7" s="259"/>
      <c r="U7" s="259"/>
      <c r="V7" s="259"/>
      <c r="W7" s="259"/>
      <c r="X7" s="257">
        <v>3797</v>
      </c>
      <c r="Y7" s="257">
        <v>796</v>
      </c>
      <c r="Z7" s="257">
        <v>9768</v>
      </c>
      <c r="AA7" s="257">
        <v>28</v>
      </c>
    </row>
    <row r="8" spans="1:27" ht="15" customHeight="1">
      <c r="A8" s="255" t="s">
        <v>64</v>
      </c>
      <c r="B8" s="137"/>
      <c r="C8" s="256">
        <v>21833</v>
      </c>
      <c r="D8" s="257">
        <v>4851</v>
      </c>
      <c r="E8" s="257">
        <v>48</v>
      </c>
      <c r="F8" s="257">
        <v>1</v>
      </c>
      <c r="G8" s="257">
        <v>4900</v>
      </c>
      <c r="H8" s="257">
        <v>46</v>
      </c>
      <c r="I8" s="257">
        <v>1843</v>
      </c>
      <c r="J8" s="257">
        <v>5332</v>
      </c>
      <c r="K8" s="257">
        <v>7221</v>
      </c>
      <c r="L8" s="257">
        <v>127</v>
      </c>
      <c r="M8" s="257">
        <v>1172</v>
      </c>
      <c r="N8" s="258"/>
      <c r="O8" s="257">
        <v>3153</v>
      </c>
      <c r="P8" s="257">
        <v>295</v>
      </c>
      <c r="Q8" s="257">
        <v>40</v>
      </c>
      <c r="R8" s="257"/>
      <c r="S8" s="257"/>
      <c r="T8" s="257"/>
      <c r="U8" s="257"/>
      <c r="V8" s="257"/>
      <c r="W8" s="257"/>
      <c r="X8" s="257">
        <v>4101</v>
      </c>
      <c r="Y8" s="257">
        <v>801</v>
      </c>
      <c r="Z8" s="257">
        <v>9689</v>
      </c>
      <c r="AA8" s="257">
        <v>23</v>
      </c>
    </row>
    <row r="9" spans="1:27" ht="15" customHeight="1">
      <c r="A9" s="255" t="s">
        <v>65</v>
      </c>
      <c r="B9" s="137"/>
      <c r="C9" s="256">
        <v>22334</v>
      </c>
      <c r="D9" s="257">
        <v>4156</v>
      </c>
      <c r="E9" s="257">
        <v>36</v>
      </c>
      <c r="F9" s="257">
        <v>1</v>
      </c>
      <c r="G9" s="257">
        <v>4193</v>
      </c>
      <c r="H9" s="257">
        <v>32</v>
      </c>
      <c r="I9" s="257">
        <v>1659</v>
      </c>
      <c r="J9" s="257">
        <v>5917</v>
      </c>
      <c r="K9" s="257">
        <v>7608</v>
      </c>
      <c r="L9" s="257">
        <v>152</v>
      </c>
      <c r="M9" s="257">
        <v>1141</v>
      </c>
      <c r="N9" s="258"/>
      <c r="O9" s="257">
        <v>3252</v>
      </c>
      <c r="P9" s="257">
        <v>308</v>
      </c>
      <c r="Q9" s="257">
        <v>71</v>
      </c>
      <c r="R9" s="257"/>
      <c r="S9" s="257"/>
      <c r="T9" s="257"/>
      <c r="U9" s="257"/>
      <c r="V9" s="257"/>
      <c r="W9" s="257"/>
      <c r="X9" s="257">
        <v>4654</v>
      </c>
      <c r="Y9" s="257">
        <v>865</v>
      </c>
      <c r="Z9" s="257">
        <v>10443</v>
      </c>
      <c r="AA9" s="257">
        <v>90</v>
      </c>
    </row>
    <row r="10" spans="1:27" ht="15" customHeight="1">
      <c r="A10" s="255" t="s">
        <v>66</v>
      </c>
      <c r="B10" s="137"/>
      <c r="C10" s="256">
        <v>23717</v>
      </c>
      <c r="D10" s="257">
        <v>4016</v>
      </c>
      <c r="E10" s="257">
        <v>22</v>
      </c>
      <c r="F10" s="259" t="s">
        <v>532</v>
      </c>
      <c r="G10" s="257">
        <v>4038</v>
      </c>
      <c r="H10" s="257">
        <v>15</v>
      </c>
      <c r="I10" s="257">
        <v>1933</v>
      </c>
      <c r="J10" s="257">
        <v>5795</v>
      </c>
      <c r="K10" s="257">
        <v>7743</v>
      </c>
      <c r="L10" s="257">
        <v>176</v>
      </c>
      <c r="M10" s="257">
        <v>1106</v>
      </c>
      <c r="N10" s="258"/>
      <c r="O10" s="257">
        <v>3766</v>
      </c>
      <c r="P10" s="257">
        <v>331</v>
      </c>
      <c r="Q10" s="257">
        <v>72</v>
      </c>
      <c r="R10" s="257"/>
      <c r="S10" s="257"/>
      <c r="T10" s="257"/>
      <c r="U10" s="257"/>
      <c r="V10" s="257"/>
      <c r="W10" s="257"/>
      <c r="X10" s="257">
        <v>5430</v>
      </c>
      <c r="Y10" s="257">
        <v>995</v>
      </c>
      <c r="Z10" s="257">
        <v>11876</v>
      </c>
      <c r="AA10" s="257">
        <v>60</v>
      </c>
    </row>
    <row r="11" spans="1:27" ht="15" customHeight="1" thickBot="1">
      <c r="A11" s="260" t="s">
        <v>13</v>
      </c>
      <c r="B11" s="261"/>
      <c r="C11" s="262">
        <v>23769</v>
      </c>
      <c r="D11" s="263">
        <v>3428</v>
      </c>
      <c r="E11" s="263">
        <v>20</v>
      </c>
      <c r="F11" s="263">
        <v>2</v>
      </c>
      <c r="G11" s="263">
        <v>3450</v>
      </c>
      <c r="H11" s="263">
        <v>5</v>
      </c>
      <c r="I11" s="263">
        <v>1975</v>
      </c>
      <c r="J11" s="263">
        <v>5544</v>
      </c>
      <c r="K11" s="263">
        <v>7524</v>
      </c>
      <c r="L11" s="263">
        <v>183</v>
      </c>
      <c r="M11" s="263">
        <v>1162</v>
      </c>
      <c r="N11" s="233"/>
      <c r="O11" s="263">
        <v>4218</v>
      </c>
      <c r="P11" s="263">
        <v>305</v>
      </c>
      <c r="Q11" s="263">
        <v>76</v>
      </c>
      <c r="R11" s="263"/>
      <c r="S11" s="263"/>
      <c r="T11" s="263"/>
      <c r="U11" s="263"/>
      <c r="V11" s="263"/>
      <c r="W11" s="263"/>
      <c r="X11" s="263">
        <v>5618</v>
      </c>
      <c r="Y11" s="263">
        <v>973</v>
      </c>
      <c r="Z11" s="263">
        <v>12535</v>
      </c>
      <c r="AA11" s="263">
        <v>260</v>
      </c>
    </row>
    <row r="12" spans="1:27" ht="15" customHeight="1" thickBot="1">
      <c r="A12" s="264"/>
      <c r="B12" s="265"/>
      <c r="C12" s="26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8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</row>
    <row r="13" spans="1:27" ht="15" customHeight="1">
      <c r="A13" s="267" t="s">
        <v>317</v>
      </c>
      <c r="B13" s="205"/>
      <c r="C13" s="242" t="s">
        <v>318</v>
      </c>
      <c r="D13" s="237" t="s">
        <v>313</v>
      </c>
      <c r="E13" s="237"/>
      <c r="F13" s="237"/>
      <c r="G13" s="237"/>
      <c r="H13" s="237" t="s">
        <v>314</v>
      </c>
      <c r="I13" s="237"/>
      <c r="J13" s="237"/>
      <c r="K13" s="237"/>
      <c r="L13" s="238"/>
      <c r="M13" s="239"/>
      <c r="N13" s="240"/>
      <c r="O13" s="208" t="s">
        <v>570</v>
      </c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41"/>
      <c r="AA13" s="242" t="s">
        <v>128</v>
      </c>
    </row>
    <row r="14" spans="1:27" ht="60" customHeight="1">
      <c r="A14" s="268"/>
      <c r="B14" s="219"/>
      <c r="C14" s="249"/>
      <c r="D14" s="248" t="s">
        <v>571</v>
      </c>
      <c r="E14" s="248" t="s">
        <v>572</v>
      </c>
      <c r="F14" s="248" t="s">
        <v>573</v>
      </c>
      <c r="G14" s="248" t="s">
        <v>109</v>
      </c>
      <c r="H14" s="248" t="s">
        <v>574</v>
      </c>
      <c r="I14" s="248" t="s">
        <v>575</v>
      </c>
      <c r="J14" s="248" t="s">
        <v>576</v>
      </c>
      <c r="K14" s="248" t="s">
        <v>319</v>
      </c>
      <c r="L14" s="246" t="s">
        <v>577</v>
      </c>
      <c r="M14" s="248" t="s">
        <v>578</v>
      </c>
      <c r="N14" s="248" t="s">
        <v>579</v>
      </c>
      <c r="O14" s="248" t="s">
        <v>580</v>
      </c>
      <c r="P14" s="248" t="s">
        <v>581</v>
      </c>
      <c r="Q14" s="248" t="s">
        <v>582</v>
      </c>
      <c r="R14" s="245"/>
      <c r="S14" s="248" t="s">
        <v>583</v>
      </c>
      <c r="T14" s="245"/>
      <c r="U14" s="248" t="s">
        <v>584</v>
      </c>
      <c r="V14" s="248" t="s">
        <v>585</v>
      </c>
      <c r="W14" s="248" t="s">
        <v>586</v>
      </c>
      <c r="X14" s="248" t="s">
        <v>587</v>
      </c>
      <c r="Y14" s="248" t="s">
        <v>588</v>
      </c>
      <c r="Z14" s="248" t="s">
        <v>319</v>
      </c>
      <c r="AA14" s="249"/>
    </row>
    <row r="15" spans="1:27" ht="15" customHeight="1" thickBot="1">
      <c r="A15" s="260" t="s">
        <v>37</v>
      </c>
      <c r="B15" s="261"/>
      <c r="C15" s="262">
        <v>23652</v>
      </c>
      <c r="D15" s="263">
        <v>3509</v>
      </c>
      <c r="E15" s="263">
        <v>21</v>
      </c>
      <c r="F15" s="263">
        <v>1</v>
      </c>
      <c r="G15" s="263">
        <f>SUM(D15:F15)</f>
        <v>3531</v>
      </c>
      <c r="H15" s="263">
        <v>4</v>
      </c>
      <c r="I15" s="263">
        <v>1716</v>
      </c>
      <c r="J15" s="263">
        <v>5308</v>
      </c>
      <c r="K15" s="263">
        <f>SUM(H15:J15)</f>
        <v>7028</v>
      </c>
      <c r="L15" s="263">
        <v>146</v>
      </c>
      <c r="M15" s="263">
        <v>216</v>
      </c>
      <c r="N15" s="233">
        <v>838</v>
      </c>
      <c r="O15" s="263">
        <v>3362</v>
      </c>
      <c r="P15" s="263">
        <v>252</v>
      </c>
      <c r="Q15" s="263">
        <v>107</v>
      </c>
      <c r="R15" s="269"/>
      <c r="S15" s="270">
        <v>1033</v>
      </c>
      <c r="T15" s="269"/>
      <c r="U15" s="270">
        <v>1087</v>
      </c>
      <c r="V15" s="263">
        <v>1995</v>
      </c>
      <c r="W15" s="263">
        <v>532</v>
      </c>
      <c r="X15" s="263">
        <v>2477</v>
      </c>
      <c r="Y15" s="263">
        <v>878</v>
      </c>
      <c r="Z15" s="271">
        <f>SUM(L15:Y15)</f>
        <v>12923</v>
      </c>
      <c r="AA15" s="269">
        <v>170</v>
      </c>
    </row>
    <row r="16" spans="1:27" ht="15" customHeight="1" thickBot="1">
      <c r="A16" s="264"/>
      <c r="B16" s="265"/>
      <c r="C16" s="26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8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</row>
    <row r="17" spans="1:27" ht="15" customHeight="1">
      <c r="A17" s="267" t="s">
        <v>317</v>
      </c>
      <c r="B17" s="205"/>
      <c r="C17" s="242" t="s">
        <v>318</v>
      </c>
      <c r="D17" s="237" t="s">
        <v>313</v>
      </c>
      <c r="E17" s="237"/>
      <c r="F17" s="237"/>
      <c r="G17" s="237"/>
      <c r="H17" s="237" t="s">
        <v>314</v>
      </c>
      <c r="I17" s="237"/>
      <c r="J17" s="237"/>
      <c r="K17" s="237"/>
      <c r="L17" s="238"/>
      <c r="M17" s="239"/>
      <c r="N17" s="240"/>
      <c r="O17" s="208" t="s">
        <v>589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41"/>
      <c r="AA17" s="242" t="s">
        <v>128</v>
      </c>
    </row>
    <row r="18" spans="1:27" ht="60" customHeight="1">
      <c r="A18" s="268"/>
      <c r="B18" s="219"/>
      <c r="C18" s="249"/>
      <c r="D18" s="248" t="s">
        <v>312</v>
      </c>
      <c r="E18" s="248" t="s">
        <v>129</v>
      </c>
      <c r="F18" s="248" t="s">
        <v>130</v>
      </c>
      <c r="G18" s="248" t="s">
        <v>109</v>
      </c>
      <c r="H18" s="248" t="s">
        <v>590</v>
      </c>
      <c r="I18" s="248" t="s">
        <v>106</v>
      </c>
      <c r="J18" s="248" t="s">
        <v>107</v>
      </c>
      <c r="K18" s="248" t="s">
        <v>319</v>
      </c>
      <c r="L18" s="246" t="s">
        <v>108</v>
      </c>
      <c r="M18" s="248" t="s">
        <v>324</v>
      </c>
      <c r="N18" s="248" t="s">
        <v>591</v>
      </c>
      <c r="O18" s="248" t="s">
        <v>592</v>
      </c>
      <c r="P18" s="248" t="s">
        <v>593</v>
      </c>
      <c r="Q18" s="248" t="s">
        <v>594</v>
      </c>
      <c r="R18" s="248" t="s">
        <v>595</v>
      </c>
      <c r="S18" s="248" t="s">
        <v>596</v>
      </c>
      <c r="T18" s="248" t="s">
        <v>597</v>
      </c>
      <c r="U18" s="248" t="s">
        <v>598</v>
      </c>
      <c r="V18" s="248" t="s">
        <v>599</v>
      </c>
      <c r="W18" s="248" t="s">
        <v>325</v>
      </c>
      <c r="X18" s="248" t="s">
        <v>323</v>
      </c>
      <c r="Y18" s="248" t="s">
        <v>316</v>
      </c>
      <c r="Z18" s="248" t="s">
        <v>319</v>
      </c>
      <c r="AA18" s="249"/>
    </row>
    <row r="19" spans="1:27" s="114" customFormat="1" ht="15" customHeight="1">
      <c r="A19" s="272" t="s">
        <v>133</v>
      </c>
      <c r="B19" s="273"/>
      <c r="C19" s="274">
        <f aca="true" t="shared" si="0" ref="C19:AA19">SUM(C20:C21)</f>
        <v>21444</v>
      </c>
      <c r="D19" s="275">
        <f t="shared" si="0"/>
        <v>2553</v>
      </c>
      <c r="E19" s="275">
        <f t="shared" si="0"/>
        <v>36</v>
      </c>
      <c r="F19" s="275">
        <f t="shared" si="0"/>
        <v>1</v>
      </c>
      <c r="G19" s="275">
        <f t="shared" si="0"/>
        <v>2590</v>
      </c>
      <c r="H19" s="275">
        <f t="shared" si="0"/>
        <v>3</v>
      </c>
      <c r="I19" s="275">
        <f t="shared" si="0"/>
        <v>1131</v>
      </c>
      <c r="J19" s="275">
        <f t="shared" si="0"/>
        <v>4476</v>
      </c>
      <c r="K19" s="275">
        <f t="shared" si="0"/>
        <v>5610</v>
      </c>
      <c r="L19" s="275">
        <f t="shared" si="0"/>
        <v>146</v>
      </c>
      <c r="M19" s="275">
        <f t="shared" si="0"/>
        <v>174</v>
      </c>
      <c r="N19" s="275">
        <f t="shared" si="0"/>
        <v>919</v>
      </c>
      <c r="O19" s="275">
        <f t="shared" si="0"/>
        <v>2931</v>
      </c>
      <c r="P19" s="275">
        <f t="shared" si="0"/>
        <v>249</v>
      </c>
      <c r="Q19" s="275">
        <f t="shared" si="0"/>
        <v>147</v>
      </c>
      <c r="R19" s="275">
        <f t="shared" si="0"/>
        <v>398</v>
      </c>
      <c r="S19" s="275">
        <f t="shared" si="0"/>
        <v>1102</v>
      </c>
      <c r="T19" s="275">
        <f t="shared" si="0"/>
        <v>772</v>
      </c>
      <c r="U19" s="275">
        <f t="shared" si="0"/>
        <v>1050</v>
      </c>
      <c r="V19" s="275">
        <f t="shared" si="0"/>
        <v>2142</v>
      </c>
      <c r="W19" s="275">
        <f t="shared" si="0"/>
        <v>298</v>
      </c>
      <c r="X19" s="275">
        <f t="shared" si="0"/>
        <v>1027</v>
      </c>
      <c r="Y19" s="275">
        <f t="shared" si="0"/>
        <v>767</v>
      </c>
      <c r="Z19" s="275">
        <f t="shared" si="0"/>
        <v>12122</v>
      </c>
      <c r="AA19" s="275">
        <f t="shared" si="0"/>
        <v>1122</v>
      </c>
    </row>
    <row r="20" spans="1:27" s="114" customFormat="1" ht="15" customHeight="1">
      <c r="A20" s="276"/>
      <c r="B20" s="277" t="s">
        <v>49</v>
      </c>
      <c r="C20" s="278">
        <f>G20+K20+Z20+AA20</f>
        <v>11940</v>
      </c>
      <c r="D20" s="279">
        <v>1478</v>
      </c>
      <c r="E20" s="279">
        <f>1509-D20</f>
        <v>31</v>
      </c>
      <c r="F20" s="279">
        <v>1</v>
      </c>
      <c r="G20" s="279">
        <f>SUM(D20:F20)</f>
        <v>1510</v>
      </c>
      <c r="H20" s="279">
        <v>2</v>
      </c>
      <c r="I20" s="279">
        <v>962</v>
      </c>
      <c r="J20" s="279">
        <v>2819</v>
      </c>
      <c r="K20" s="279">
        <f>SUM(H20:J20)</f>
        <v>3783</v>
      </c>
      <c r="L20" s="279">
        <v>139</v>
      </c>
      <c r="M20" s="279">
        <v>149</v>
      </c>
      <c r="N20" s="279">
        <v>751</v>
      </c>
      <c r="O20" s="279">
        <v>1374</v>
      </c>
      <c r="P20" s="279">
        <v>111</v>
      </c>
      <c r="Q20" s="279">
        <v>98</v>
      </c>
      <c r="R20" s="279">
        <v>302</v>
      </c>
      <c r="S20" s="279">
        <v>394</v>
      </c>
      <c r="T20" s="279">
        <v>343</v>
      </c>
      <c r="U20" s="279">
        <v>458</v>
      </c>
      <c r="V20" s="279">
        <v>493</v>
      </c>
      <c r="W20" s="279">
        <v>176</v>
      </c>
      <c r="X20" s="279">
        <v>666</v>
      </c>
      <c r="Y20" s="279">
        <v>597</v>
      </c>
      <c r="Z20" s="279">
        <f>SUM(L20:Y20)</f>
        <v>6051</v>
      </c>
      <c r="AA20" s="279">
        <v>596</v>
      </c>
    </row>
    <row r="21" spans="1:27" s="114" customFormat="1" ht="15" customHeight="1" thickBot="1">
      <c r="A21" s="280"/>
      <c r="B21" s="281" t="s">
        <v>50</v>
      </c>
      <c r="C21" s="282">
        <f>G21+K21+Z21+AA21</f>
        <v>9504</v>
      </c>
      <c r="D21" s="283">
        <v>1075</v>
      </c>
      <c r="E21" s="283">
        <f>1080-D21</f>
        <v>5</v>
      </c>
      <c r="F21" s="284" t="s">
        <v>113</v>
      </c>
      <c r="G21" s="283">
        <f>SUM(D21:F21)</f>
        <v>1080</v>
      </c>
      <c r="H21" s="284">
        <v>1</v>
      </c>
      <c r="I21" s="283">
        <v>169</v>
      </c>
      <c r="J21" s="283">
        <v>1657</v>
      </c>
      <c r="K21" s="283">
        <f>SUM(H21:J21)</f>
        <v>1827</v>
      </c>
      <c r="L21" s="283">
        <v>7</v>
      </c>
      <c r="M21" s="283">
        <v>25</v>
      </c>
      <c r="N21" s="283">
        <v>168</v>
      </c>
      <c r="O21" s="283">
        <v>1557</v>
      </c>
      <c r="P21" s="283">
        <v>138</v>
      </c>
      <c r="Q21" s="283">
        <v>49</v>
      </c>
      <c r="R21" s="283">
        <v>96</v>
      </c>
      <c r="S21" s="283">
        <v>708</v>
      </c>
      <c r="T21" s="283">
        <v>429</v>
      </c>
      <c r="U21" s="283">
        <v>592</v>
      </c>
      <c r="V21" s="283">
        <v>1649</v>
      </c>
      <c r="W21" s="283">
        <v>122</v>
      </c>
      <c r="X21" s="283">
        <v>361</v>
      </c>
      <c r="Y21" s="283">
        <v>170</v>
      </c>
      <c r="Z21" s="283">
        <f>SUM(L21:Y21)</f>
        <v>6071</v>
      </c>
      <c r="AA21" s="283">
        <v>526</v>
      </c>
    </row>
    <row r="22" spans="1:7" s="46" customFormat="1" ht="15" customHeight="1">
      <c r="A22" s="43" t="s">
        <v>144</v>
      </c>
      <c r="B22" s="43"/>
      <c r="C22" s="43"/>
      <c r="D22" s="43"/>
      <c r="E22" s="44"/>
      <c r="F22" s="45"/>
      <c r="G22" s="44"/>
    </row>
    <row r="23" spans="1:31" s="50" customFormat="1" ht="15" customHeight="1">
      <c r="A23" s="50" t="s">
        <v>600</v>
      </c>
      <c r="B23" s="285"/>
      <c r="C23" s="285"/>
      <c r="D23" s="285"/>
      <c r="E23" s="285"/>
      <c r="F23" s="285"/>
      <c r="G23" s="285"/>
      <c r="H23" s="285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</sheetData>
  <sheetProtection/>
  <mergeCells count="27">
    <mergeCell ref="A19:B19"/>
    <mergeCell ref="AA13:AA14"/>
    <mergeCell ref="A15:B15"/>
    <mergeCell ref="A17:B18"/>
    <mergeCell ref="C17:C18"/>
    <mergeCell ref="D17:G17"/>
    <mergeCell ref="H17:K17"/>
    <mergeCell ref="O17:Z17"/>
    <mergeCell ref="AA17:AA18"/>
    <mergeCell ref="A11:B11"/>
    <mergeCell ref="A13:B14"/>
    <mergeCell ref="C13:C14"/>
    <mergeCell ref="D13:G13"/>
    <mergeCell ref="H13:K13"/>
    <mergeCell ref="O13:Z13"/>
    <mergeCell ref="A5:B5"/>
    <mergeCell ref="A6:B6"/>
    <mergeCell ref="A7:B7"/>
    <mergeCell ref="A8:B8"/>
    <mergeCell ref="A9:B9"/>
    <mergeCell ref="A10:B10"/>
    <mergeCell ref="A3:B4"/>
    <mergeCell ref="C3:C4"/>
    <mergeCell ref="D3:G3"/>
    <mergeCell ref="H3:K3"/>
    <mergeCell ref="O3:Z3"/>
    <mergeCell ref="AA3:AA4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2.625" style="53" customWidth="1"/>
    <col min="2" max="14" width="6.625" style="53" customWidth="1"/>
    <col min="15" max="15" width="7.625" style="53" customWidth="1"/>
    <col min="16" max="16384" width="9.00390625" style="53" customWidth="1"/>
  </cols>
  <sheetData>
    <row r="1" spans="1:14" s="86" customFormat="1" ht="15" customHeight="1">
      <c r="A1" s="200" t="s">
        <v>819</v>
      </c>
      <c r="B1" s="200"/>
      <c r="C1" s="200"/>
      <c r="N1" s="9" t="s">
        <v>397</v>
      </c>
    </row>
    <row r="2" spans="1:14" ht="15" customHeight="1" thickBot="1">
      <c r="A2" s="201"/>
      <c r="B2" s="201"/>
      <c r="C2" s="201"/>
      <c r="N2" s="202" t="s">
        <v>249</v>
      </c>
    </row>
    <row r="3" spans="1:14" ht="15" customHeight="1">
      <c r="A3" s="203"/>
      <c r="B3" s="204" t="s">
        <v>70</v>
      </c>
      <c r="C3" s="205" t="s">
        <v>341</v>
      </c>
      <c r="D3" s="206"/>
      <c r="E3" s="206"/>
      <c r="F3" s="206"/>
      <c r="G3" s="206"/>
      <c r="H3" s="206"/>
      <c r="I3" s="206"/>
      <c r="J3" s="207" t="s">
        <v>337</v>
      </c>
      <c r="K3" s="208"/>
      <c r="L3" s="208"/>
      <c r="M3" s="208"/>
      <c r="N3" s="209" t="s">
        <v>601</v>
      </c>
    </row>
    <row r="4" spans="1:14" ht="15" customHeight="1">
      <c r="A4" s="210"/>
      <c r="B4" s="211"/>
      <c r="C4" s="212" t="s">
        <v>67</v>
      </c>
      <c r="D4" s="213" t="s">
        <v>602</v>
      </c>
      <c r="E4" s="214"/>
      <c r="F4" s="214"/>
      <c r="G4" s="214"/>
      <c r="H4" s="214"/>
      <c r="I4" s="215" t="s">
        <v>603</v>
      </c>
      <c r="J4" s="212" t="s">
        <v>67</v>
      </c>
      <c r="K4" s="212" t="s">
        <v>338</v>
      </c>
      <c r="L4" s="212" t="s">
        <v>339</v>
      </c>
      <c r="M4" s="216" t="s">
        <v>604</v>
      </c>
      <c r="N4" s="217"/>
    </row>
    <row r="5" spans="1:14" ht="45" customHeight="1">
      <c r="A5" s="218"/>
      <c r="B5" s="219"/>
      <c r="C5" s="219"/>
      <c r="D5" s="220" t="s">
        <v>527</v>
      </c>
      <c r="E5" s="221" t="s">
        <v>605</v>
      </c>
      <c r="F5" s="221" t="s">
        <v>606</v>
      </c>
      <c r="G5" s="221" t="s">
        <v>607</v>
      </c>
      <c r="H5" s="220" t="s">
        <v>333</v>
      </c>
      <c r="I5" s="222"/>
      <c r="J5" s="219"/>
      <c r="K5" s="219"/>
      <c r="L5" s="219"/>
      <c r="M5" s="223"/>
      <c r="N5" s="223"/>
    </row>
    <row r="6" spans="1:14" s="114" customFormat="1" ht="15" customHeight="1">
      <c r="A6" s="224" t="s">
        <v>334</v>
      </c>
      <c r="B6" s="225">
        <v>37839</v>
      </c>
      <c r="C6" s="225">
        <v>22342</v>
      </c>
      <c r="D6" s="225">
        <v>21444</v>
      </c>
      <c r="E6" s="225">
        <v>17074</v>
      </c>
      <c r="F6" s="225">
        <v>3758</v>
      </c>
      <c r="G6" s="225">
        <v>225</v>
      </c>
      <c r="H6" s="225">
        <v>387</v>
      </c>
      <c r="I6" s="225">
        <v>898</v>
      </c>
      <c r="J6" s="225">
        <v>13890</v>
      </c>
      <c r="K6" s="225">
        <v>6155</v>
      </c>
      <c r="L6" s="225">
        <v>2114</v>
      </c>
      <c r="M6" s="225">
        <v>5621</v>
      </c>
      <c r="N6" s="225">
        <v>1607</v>
      </c>
    </row>
    <row r="7" spans="1:14" ht="15" customHeight="1">
      <c r="A7" s="226" t="s">
        <v>74</v>
      </c>
      <c r="B7" s="227">
        <v>2186</v>
      </c>
      <c r="C7" s="227">
        <v>299</v>
      </c>
      <c r="D7" s="227">
        <v>266</v>
      </c>
      <c r="E7" s="227">
        <v>151</v>
      </c>
      <c r="F7" s="227">
        <v>8</v>
      </c>
      <c r="G7" s="227">
        <v>105</v>
      </c>
      <c r="H7" s="227">
        <v>2</v>
      </c>
      <c r="I7" s="227">
        <v>33</v>
      </c>
      <c r="J7" s="227">
        <v>1806</v>
      </c>
      <c r="K7" s="227">
        <v>15</v>
      </c>
      <c r="L7" s="227">
        <v>1769</v>
      </c>
      <c r="M7" s="227">
        <v>22</v>
      </c>
      <c r="N7" s="227">
        <v>81</v>
      </c>
    </row>
    <row r="8" spans="1:14" ht="15" customHeight="1">
      <c r="A8" s="226" t="s">
        <v>75</v>
      </c>
      <c r="B8" s="227">
        <v>1825</v>
      </c>
      <c r="C8" s="227">
        <v>1282</v>
      </c>
      <c r="D8" s="227">
        <v>1186</v>
      </c>
      <c r="E8" s="227">
        <v>1053</v>
      </c>
      <c r="F8" s="227">
        <v>22</v>
      </c>
      <c r="G8" s="227">
        <v>103</v>
      </c>
      <c r="H8" s="227">
        <v>8</v>
      </c>
      <c r="I8" s="227">
        <v>96</v>
      </c>
      <c r="J8" s="227">
        <v>411</v>
      </c>
      <c r="K8" s="227">
        <v>77</v>
      </c>
      <c r="L8" s="227">
        <v>314</v>
      </c>
      <c r="M8" s="227">
        <v>20</v>
      </c>
      <c r="N8" s="227">
        <v>132</v>
      </c>
    </row>
    <row r="9" spans="1:14" ht="15" customHeight="1">
      <c r="A9" s="226" t="s">
        <v>76</v>
      </c>
      <c r="B9" s="227">
        <v>2063</v>
      </c>
      <c r="C9" s="227">
        <v>1674</v>
      </c>
      <c r="D9" s="227">
        <v>1557</v>
      </c>
      <c r="E9" s="227">
        <v>1432</v>
      </c>
      <c r="F9" s="227">
        <v>86</v>
      </c>
      <c r="G9" s="227">
        <v>9</v>
      </c>
      <c r="H9" s="227">
        <v>30</v>
      </c>
      <c r="I9" s="227">
        <v>117</v>
      </c>
      <c r="J9" s="227">
        <v>233</v>
      </c>
      <c r="K9" s="227">
        <v>196</v>
      </c>
      <c r="L9" s="227">
        <v>15</v>
      </c>
      <c r="M9" s="227">
        <v>22</v>
      </c>
      <c r="N9" s="227">
        <v>156</v>
      </c>
    </row>
    <row r="10" spans="1:14" ht="15" customHeight="1">
      <c r="A10" s="226" t="s">
        <v>77</v>
      </c>
      <c r="B10" s="227">
        <v>2209</v>
      </c>
      <c r="C10" s="227">
        <v>1708</v>
      </c>
      <c r="D10" s="227">
        <v>1630</v>
      </c>
      <c r="E10" s="227">
        <v>1430</v>
      </c>
      <c r="F10" s="227">
        <v>155</v>
      </c>
      <c r="G10" s="227">
        <v>1</v>
      </c>
      <c r="H10" s="227">
        <v>44</v>
      </c>
      <c r="I10" s="227">
        <v>78</v>
      </c>
      <c r="J10" s="227">
        <v>358</v>
      </c>
      <c r="K10" s="227">
        <v>329</v>
      </c>
      <c r="L10" s="227">
        <v>10</v>
      </c>
      <c r="M10" s="227">
        <v>19</v>
      </c>
      <c r="N10" s="227">
        <v>143</v>
      </c>
    </row>
    <row r="11" spans="1:14" ht="15" customHeight="1">
      <c r="A11" s="226" t="s">
        <v>78</v>
      </c>
      <c r="B11" s="227">
        <v>2544</v>
      </c>
      <c r="C11" s="227">
        <v>1993</v>
      </c>
      <c r="D11" s="227">
        <v>1919</v>
      </c>
      <c r="E11" s="227">
        <v>1617</v>
      </c>
      <c r="F11" s="227">
        <v>261</v>
      </c>
      <c r="G11" s="227">
        <v>4</v>
      </c>
      <c r="H11" s="227">
        <v>37</v>
      </c>
      <c r="I11" s="227">
        <v>74</v>
      </c>
      <c r="J11" s="227">
        <v>377</v>
      </c>
      <c r="K11" s="227">
        <v>345</v>
      </c>
      <c r="L11" s="227">
        <v>3</v>
      </c>
      <c r="M11" s="227">
        <v>29</v>
      </c>
      <c r="N11" s="227">
        <v>174</v>
      </c>
    </row>
    <row r="12" spans="1:14" ht="15" customHeight="1">
      <c r="A12" s="226" t="s">
        <v>79</v>
      </c>
      <c r="B12" s="227">
        <v>2365</v>
      </c>
      <c r="C12" s="227">
        <v>1936</v>
      </c>
      <c r="D12" s="227">
        <v>1868</v>
      </c>
      <c r="E12" s="227">
        <v>1536</v>
      </c>
      <c r="F12" s="227">
        <v>322</v>
      </c>
      <c r="G12" s="227">
        <v>2</v>
      </c>
      <c r="H12" s="227">
        <v>8</v>
      </c>
      <c r="I12" s="227">
        <v>68</v>
      </c>
      <c r="J12" s="227">
        <v>275</v>
      </c>
      <c r="K12" s="227">
        <v>256</v>
      </c>
      <c r="L12" s="227">
        <v>1</v>
      </c>
      <c r="M12" s="227">
        <v>18</v>
      </c>
      <c r="N12" s="227">
        <v>154</v>
      </c>
    </row>
    <row r="13" spans="1:14" ht="15" customHeight="1">
      <c r="A13" s="226" t="s">
        <v>80</v>
      </c>
      <c r="B13" s="227">
        <v>2596</v>
      </c>
      <c r="C13" s="227">
        <v>2187</v>
      </c>
      <c r="D13" s="227">
        <v>2132</v>
      </c>
      <c r="E13" s="227">
        <v>1733</v>
      </c>
      <c r="F13" s="227">
        <v>380</v>
      </c>
      <c r="G13" s="227" t="s">
        <v>115</v>
      </c>
      <c r="H13" s="227">
        <v>19</v>
      </c>
      <c r="I13" s="227">
        <v>55</v>
      </c>
      <c r="J13" s="227">
        <v>290</v>
      </c>
      <c r="K13" s="227">
        <v>263</v>
      </c>
      <c r="L13" s="227" t="s">
        <v>115</v>
      </c>
      <c r="M13" s="227">
        <v>27</v>
      </c>
      <c r="N13" s="227">
        <v>119</v>
      </c>
    </row>
    <row r="14" spans="1:14" ht="15" customHeight="1">
      <c r="A14" s="226" t="s">
        <v>81</v>
      </c>
      <c r="B14" s="227">
        <v>2839</v>
      </c>
      <c r="C14" s="227">
        <v>2363</v>
      </c>
      <c r="D14" s="227">
        <v>2281</v>
      </c>
      <c r="E14" s="227">
        <v>1892</v>
      </c>
      <c r="F14" s="227">
        <v>367</v>
      </c>
      <c r="G14" s="227">
        <v>1</v>
      </c>
      <c r="H14" s="227">
        <v>21</v>
      </c>
      <c r="I14" s="227">
        <v>82</v>
      </c>
      <c r="J14" s="227">
        <v>361</v>
      </c>
      <c r="K14" s="227">
        <v>324</v>
      </c>
      <c r="L14" s="227" t="s">
        <v>115</v>
      </c>
      <c r="M14" s="227">
        <v>37</v>
      </c>
      <c r="N14" s="227">
        <v>115</v>
      </c>
    </row>
    <row r="15" spans="1:14" ht="15" customHeight="1">
      <c r="A15" s="226" t="s">
        <v>82</v>
      </c>
      <c r="B15" s="227">
        <v>3275</v>
      </c>
      <c r="C15" s="227">
        <v>2613</v>
      </c>
      <c r="D15" s="227">
        <v>2508</v>
      </c>
      <c r="E15" s="227">
        <v>2094</v>
      </c>
      <c r="F15" s="227">
        <v>383</v>
      </c>
      <c r="G15" s="227" t="s">
        <v>115</v>
      </c>
      <c r="H15" s="227">
        <v>31</v>
      </c>
      <c r="I15" s="227">
        <v>105</v>
      </c>
      <c r="J15" s="227">
        <v>549</v>
      </c>
      <c r="K15" s="227">
        <v>486</v>
      </c>
      <c r="L15" s="227">
        <v>1</v>
      </c>
      <c r="M15" s="227">
        <v>62</v>
      </c>
      <c r="N15" s="227">
        <v>113</v>
      </c>
    </row>
    <row r="16" spans="1:14" ht="15" customHeight="1">
      <c r="A16" s="226" t="s">
        <v>83</v>
      </c>
      <c r="B16" s="227">
        <v>3591</v>
      </c>
      <c r="C16" s="227">
        <v>2401</v>
      </c>
      <c r="D16" s="227">
        <v>2281</v>
      </c>
      <c r="E16" s="227">
        <v>1712</v>
      </c>
      <c r="F16" s="227">
        <v>532</v>
      </c>
      <c r="G16" s="227" t="s">
        <v>115</v>
      </c>
      <c r="H16" s="227">
        <v>37</v>
      </c>
      <c r="I16" s="227">
        <v>120</v>
      </c>
      <c r="J16" s="227">
        <v>1070</v>
      </c>
      <c r="K16" s="227">
        <v>763</v>
      </c>
      <c r="L16" s="227" t="s">
        <v>115</v>
      </c>
      <c r="M16" s="227">
        <v>307</v>
      </c>
      <c r="N16" s="227">
        <v>120</v>
      </c>
    </row>
    <row r="17" spans="1:14" ht="15" customHeight="1">
      <c r="A17" s="226" t="s">
        <v>84</v>
      </c>
      <c r="B17" s="227">
        <v>2788</v>
      </c>
      <c r="C17" s="227">
        <v>1415</v>
      </c>
      <c r="D17" s="227">
        <v>1370</v>
      </c>
      <c r="E17" s="227">
        <v>882</v>
      </c>
      <c r="F17" s="227">
        <v>439</v>
      </c>
      <c r="G17" s="227" t="s">
        <v>115</v>
      </c>
      <c r="H17" s="227">
        <v>49</v>
      </c>
      <c r="I17" s="227">
        <v>45</v>
      </c>
      <c r="J17" s="227">
        <v>1292</v>
      </c>
      <c r="K17" s="227">
        <v>741</v>
      </c>
      <c r="L17" s="227" t="s">
        <v>115</v>
      </c>
      <c r="M17" s="227">
        <v>551</v>
      </c>
      <c r="N17" s="227">
        <v>81</v>
      </c>
    </row>
    <row r="18" spans="1:14" ht="15" customHeight="1">
      <c r="A18" s="226" t="s">
        <v>85</v>
      </c>
      <c r="B18" s="227">
        <v>2616</v>
      </c>
      <c r="C18" s="227">
        <v>987</v>
      </c>
      <c r="D18" s="227">
        <v>974</v>
      </c>
      <c r="E18" s="227">
        <v>611</v>
      </c>
      <c r="F18" s="227">
        <v>326</v>
      </c>
      <c r="G18" s="227" t="s">
        <v>115</v>
      </c>
      <c r="H18" s="227">
        <v>37</v>
      </c>
      <c r="I18" s="227">
        <v>13</v>
      </c>
      <c r="J18" s="227">
        <v>1553</v>
      </c>
      <c r="K18" s="227">
        <v>769</v>
      </c>
      <c r="L18" s="227" t="s">
        <v>115</v>
      </c>
      <c r="M18" s="227">
        <v>784</v>
      </c>
      <c r="N18" s="227">
        <v>76</v>
      </c>
    </row>
    <row r="19" spans="1:14" ht="15" customHeight="1">
      <c r="A19" s="226" t="s">
        <v>86</v>
      </c>
      <c r="B19" s="227">
        <v>2632</v>
      </c>
      <c r="C19" s="227">
        <v>805</v>
      </c>
      <c r="D19" s="227">
        <v>794</v>
      </c>
      <c r="E19" s="227">
        <v>511</v>
      </c>
      <c r="F19" s="227">
        <v>255</v>
      </c>
      <c r="G19" s="227" t="s">
        <v>115</v>
      </c>
      <c r="H19" s="227">
        <v>28</v>
      </c>
      <c r="I19" s="227">
        <v>11</v>
      </c>
      <c r="J19" s="227">
        <v>1755</v>
      </c>
      <c r="K19" s="227">
        <v>689</v>
      </c>
      <c r="L19" s="227" t="s">
        <v>115</v>
      </c>
      <c r="M19" s="227">
        <v>1066</v>
      </c>
      <c r="N19" s="227">
        <v>72</v>
      </c>
    </row>
    <row r="20" spans="1:14" ht="15" customHeight="1">
      <c r="A20" s="226" t="s">
        <v>87</v>
      </c>
      <c r="B20" s="227">
        <v>2295</v>
      </c>
      <c r="C20" s="227">
        <v>481</v>
      </c>
      <c r="D20" s="227">
        <v>480</v>
      </c>
      <c r="E20" s="227">
        <v>304</v>
      </c>
      <c r="F20" s="227">
        <v>156</v>
      </c>
      <c r="G20" s="227" t="s">
        <v>115</v>
      </c>
      <c r="H20" s="227">
        <v>20</v>
      </c>
      <c r="I20" s="227">
        <v>1</v>
      </c>
      <c r="J20" s="227">
        <v>1764</v>
      </c>
      <c r="K20" s="227">
        <v>555</v>
      </c>
      <c r="L20" s="227" t="s">
        <v>115</v>
      </c>
      <c r="M20" s="227">
        <v>1209</v>
      </c>
      <c r="N20" s="227">
        <v>50</v>
      </c>
    </row>
    <row r="21" spans="1:14" ht="15" customHeight="1">
      <c r="A21" s="226" t="s">
        <v>335</v>
      </c>
      <c r="B21" s="227">
        <v>2015</v>
      </c>
      <c r="C21" s="227">
        <v>198</v>
      </c>
      <c r="D21" s="227">
        <v>198</v>
      </c>
      <c r="E21" s="227">
        <v>116</v>
      </c>
      <c r="F21" s="227">
        <v>66</v>
      </c>
      <c r="G21" s="227" t="s">
        <v>115</v>
      </c>
      <c r="H21" s="227">
        <v>16</v>
      </c>
      <c r="I21" s="227" t="s">
        <v>115</v>
      </c>
      <c r="J21" s="227">
        <v>1796</v>
      </c>
      <c r="K21" s="227">
        <v>347</v>
      </c>
      <c r="L21" s="227">
        <v>1</v>
      </c>
      <c r="M21" s="227">
        <v>1448</v>
      </c>
      <c r="N21" s="227">
        <v>21</v>
      </c>
    </row>
    <row r="22" spans="1:14" ht="15" customHeight="1">
      <c r="A22" s="228" t="s">
        <v>608</v>
      </c>
      <c r="B22" s="227">
        <v>25493</v>
      </c>
      <c r="C22" s="227">
        <v>18456</v>
      </c>
      <c r="D22" s="227">
        <v>17628</v>
      </c>
      <c r="E22" s="227">
        <v>14650</v>
      </c>
      <c r="F22" s="227">
        <v>2516</v>
      </c>
      <c r="G22" s="227">
        <v>225</v>
      </c>
      <c r="H22" s="227">
        <v>237</v>
      </c>
      <c r="I22" s="227">
        <v>828</v>
      </c>
      <c r="J22" s="227">
        <v>5730</v>
      </c>
      <c r="K22" s="227">
        <v>3054</v>
      </c>
      <c r="L22" s="227">
        <v>2113</v>
      </c>
      <c r="M22" s="227">
        <v>563</v>
      </c>
      <c r="N22" s="227">
        <v>1307</v>
      </c>
    </row>
    <row r="23" spans="1:14" ht="15" customHeight="1">
      <c r="A23" s="228" t="s">
        <v>336</v>
      </c>
      <c r="B23" s="227">
        <v>12346</v>
      </c>
      <c r="C23" s="227">
        <v>3886</v>
      </c>
      <c r="D23" s="227">
        <v>3816</v>
      </c>
      <c r="E23" s="227">
        <v>2424</v>
      </c>
      <c r="F23" s="227">
        <v>1242</v>
      </c>
      <c r="G23" s="227" t="s">
        <v>115</v>
      </c>
      <c r="H23" s="227">
        <v>150</v>
      </c>
      <c r="I23" s="227">
        <v>70</v>
      </c>
      <c r="J23" s="227">
        <v>8160</v>
      </c>
      <c r="K23" s="227">
        <v>3101</v>
      </c>
      <c r="L23" s="227">
        <v>1</v>
      </c>
      <c r="M23" s="227">
        <v>5058</v>
      </c>
      <c r="N23" s="227">
        <v>300</v>
      </c>
    </row>
    <row r="24" spans="1:14" ht="15" customHeight="1">
      <c r="A24" s="228" t="s">
        <v>609</v>
      </c>
      <c r="B24" s="227">
        <v>5404</v>
      </c>
      <c r="C24" s="227">
        <v>2402</v>
      </c>
      <c r="D24" s="227">
        <v>2344</v>
      </c>
      <c r="E24" s="227">
        <v>1493</v>
      </c>
      <c r="F24" s="227">
        <v>765</v>
      </c>
      <c r="G24" s="227" t="s">
        <v>115</v>
      </c>
      <c r="H24" s="227">
        <v>86</v>
      </c>
      <c r="I24" s="227">
        <v>58</v>
      </c>
      <c r="J24" s="227">
        <v>2845</v>
      </c>
      <c r="K24" s="227">
        <v>1510</v>
      </c>
      <c r="L24" s="227" t="s">
        <v>115</v>
      </c>
      <c r="M24" s="227">
        <v>1335</v>
      </c>
      <c r="N24" s="227">
        <v>157</v>
      </c>
    </row>
    <row r="25" spans="1:14" ht="15" customHeight="1" thickBot="1">
      <c r="A25" s="229" t="s">
        <v>610</v>
      </c>
      <c r="B25" s="230">
        <v>6942</v>
      </c>
      <c r="C25" s="230">
        <v>1484</v>
      </c>
      <c r="D25" s="230">
        <v>1472</v>
      </c>
      <c r="E25" s="230">
        <v>931</v>
      </c>
      <c r="F25" s="230">
        <v>477</v>
      </c>
      <c r="G25" s="230" t="s">
        <v>115</v>
      </c>
      <c r="H25" s="230">
        <v>64</v>
      </c>
      <c r="I25" s="230">
        <v>12</v>
      </c>
      <c r="J25" s="230">
        <v>5315</v>
      </c>
      <c r="K25" s="230">
        <v>1591</v>
      </c>
      <c r="L25" s="230">
        <v>1</v>
      </c>
      <c r="M25" s="230">
        <v>3723</v>
      </c>
      <c r="N25" s="230">
        <v>143</v>
      </c>
    </row>
    <row r="26" spans="1:7" s="46" customFormat="1" ht="15" customHeight="1">
      <c r="A26" s="43" t="s">
        <v>3</v>
      </c>
      <c r="B26" s="43"/>
      <c r="C26" s="43"/>
      <c r="D26" s="43"/>
      <c r="E26" s="44"/>
      <c r="F26" s="45"/>
      <c r="G26" s="44"/>
    </row>
  </sheetData>
  <sheetProtection/>
  <mergeCells count="12">
    <mergeCell ref="N3:N5"/>
    <mergeCell ref="C4:C5"/>
    <mergeCell ref="D4:H4"/>
    <mergeCell ref="I4:I5"/>
    <mergeCell ref="J4:J5"/>
    <mergeCell ref="K4:K5"/>
    <mergeCell ref="L4:L5"/>
    <mergeCell ref="M4:M5"/>
    <mergeCell ref="A3:A5"/>
    <mergeCell ref="B3:B5"/>
    <mergeCell ref="C3:I3"/>
    <mergeCell ref="J3:M3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1.625" style="510" customWidth="1"/>
    <col min="2" max="3" width="9.125" style="510" customWidth="1"/>
    <col min="4" max="4" width="9.625" style="510" customWidth="1"/>
    <col min="5" max="5" width="7.625" style="511" customWidth="1"/>
    <col min="6" max="6" width="8.625" style="512" customWidth="1"/>
    <col min="7" max="7" width="7.625" style="511" customWidth="1"/>
    <col min="8" max="10" width="9.125" style="510" customWidth="1"/>
    <col min="11" max="16384" width="9.00390625" style="510" customWidth="1"/>
  </cols>
  <sheetData>
    <row r="1" spans="1:11" s="506" customFormat="1" ht="15" customHeight="1">
      <c r="A1" s="505" t="s">
        <v>803</v>
      </c>
      <c r="E1" s="507"/>
      <c r="F1" s="508"/>
      <c r="G1" s="507"/>
      <c r="K1" s="9" t="s">
        <v>397</v>
      </c>
    </row>
    <row r="2" ht="15" customHeight="1" thickBot="1">
      <c r="A2" s="509"/>
    </row>
    <row r="3" spans="1:10" ht="15" customHeight="1">
      <c r="A3" s="513" t="s">
        <v>421</v>
      </c>
      <c r="B3" s="514" t="s">
        <v>422</v>
      </c>
      <c r="C3" s="514"/>
      <c r="D3" s="515" t="s">
        <v>137</v>
      </c>
      <c r="E3" s="241"/>
      <c r="F3" s="516" t="s">
        <v>139</v>
      </c>
      <c r="G3" s="517" t="s">
        <v>47</v>
      </c>
      <c r="H3" s="514" t="s">
        <v>422</v>
      </c>
      <c r="I3" s="514"/>
      <c r="J3" s="517" t="s">
        <v>142</v>
      </c>
    </row>
    <row r="4" spans="1:10" ht="30" customHeight="1">
      <c r="A4" s="518"/>
      <c r="B4" s="519" t="s">
        <v>133</v>
      </c>
      <c r="C4" s="520" t="s">
        <v>389</v>
      </c>
      <c r="D4" s="519" t="s">
        <v>8</v>
      </c>
      <c r="E4" s="521" t="s">
        <v>9</v>
      </c>
      <c r="F4" s="522"/>
      <c r="G4" s="523"/>
      <c r="H4" s="519" t="s">
        <v>49</v>
      </c>
      <c r="I4" s="519" t="s">
        <v>50</v>
      </c>
      <c r="J4" s="523"/>
    </row>
    <row r="5" spans="1:9" ht="15" customHeight="1">
      <c r="A5" s="524"/>
      <c r="B5" s="525" t="s">
        <v>10</v>
      </c>
      <c r="C5" s="526" t="s">
        <v>11</v>
      </c>
      <c r="D5" s="526" t="s">
        <v>11</v>
      </c>
      <c r="E5" s="494" t="s">
        <v>423</v>
      </c>
      <c r="F5" s="527" t="s">
        <v>424</v>
      </c>
      <c r="G5" s="494" t="s">
        <v>390</v>
      </c>
      <c r="H5" s="526" t="s">
        <v>11</v>
      </c>
      <c r="I5" s="526" t="s">
        <v>11</v>
      </c>
    </row>
    <row r="6" spans="1:10" s="533" customFormat="1" ht="15" customHeight="1">
      <c r="A6" s="528" t="s">
        <v>12</v>
      </c>
      <c r="B6" s="529">
        <f>SUM(B7:B8)</f>
        <v>5588133</v>
      </c>
      <c r="C6" s="530">
        <f>SUM(C7:C8)</f>
        <v>5590601</v>
      </c>
      <c r="D6" s="530">
        <f>B6-C6</f>
        <v>-2468</v>
      </c>
      <c r="E6" s="531">
        <f>D6/C6*100</f>
        <v>-0.04414552210039672</v>
      </c>
      <c r="F6" s="532">
        <v>8396.13</v>
      </c>
      <c r="G6" s="531">
        <f>B6/F6</f>
        <v>665.5605618302719</v>
      </c>
      <c r="H6" s="533">
        <v>2673328</v>
      </c>
      <c r="I6" s="533">
        <v>2914805</v>
      </c>
      <c r="J6" s="533">
        <v>2255318</v>
      </c>
    </row>
    <row r="7" spans="1:10" s="533" customFormat="1" ht="15" customHeight="1">
      <c r="A7" s="528" t="s">
        <v>14</v>
      </c>
      <c r="B7" s="529">
        <f>SUM(B9:B37)</f>
        <v>5318635</v>
      </c>
      <c r="C7" s="530">
        <f>SUM(C9:C37)</f>
        <v>5312815</v>
      </c>
      <c r="D7" s="530">
        <f>B7-C7</f>
        <v>5820</v>
      </c>
      <c r="E7" s="531">
        <f aca="true" t="shared" si="0" ref="E7:E37">D7/C7*100</f>
        <v>0.10954644571663046</v>
      </c>
      <c r="F7" s="532">
        <v>6655.24</v>
      </c>
      <c r="G7" s="531">
        <f aca="true" t="shared" si="1" ref="G7:G37">B7/F7</f>
        <v>799.1650188422957</v>
      </c>
      <c r="H7" s="533">
        <v>2544087</v>
      </c>
      <c r="I7" s="533">
        <v>2774548</v>
      </c>
      <c r="J7" s="533">
        <v>2164851</v>
      </c>
    </row>
    <row r="8" spans="1:10" s="533" customFormat="1" ht="15" customHeight="1">
      <c r="A8" s="528" t="s">
        <v>15</v>
      </c>
      <c r="B8" s="529">
        <v>269498</v>
      </c>
      <c r="C8" s="530">
        <v>277786</v>
      </c>
      <c r="D8" s="530">
        <f aca="true" t="shared" si="2" ref="D8:D37">B8-C8</f>
        <v>-8288</v>
      </c>
      <c r="E8" s="531">
        <f t="shared" si="0"/>
        <v>-2.9835916856861036</v>
      </c>
      <c r="F8" s="532">
        <v>1740.89</v>
      </c>
      <c r="G8" s="531">
        <f t="shared" si="1"/>
        <v>154.8047263181476</v>
      </c>
      <c r="H8" s="533">
        <v>129241</v>
      </c>
      <c r="I8" s="533">
        <v>140257</v>
      </c>
      <c r="J8" s="533">
        <v>90467</v>
      </c>
    </row>
    <row r="9" spans="1:10" ht="15" customHeight="1">
      <c r="A9" s="534" t="s">
        <v>16</v>
      </c>
      <c r="B9" s="535">
        <v>1544200</v>
      </c>
      <c r="C9" s="509">
        <v>1525393</v>
      </c>
      <c r="D9" s="509">
        <f t="shared" si="2"/>
        <v>18807</v>
      </c>
      <c r="E9" s="494">
        <f t="shared" si="0"/>
        <v>1.2329281699863577</v>
      </c>
      <c r="F9" s="536">
        <v>552.66</v>
      </c>
      <c r="G9" s="537">
        <f t="shared" si="1"/>
        <v>2794.12296891398</v>
      </c>
      <c r="H9" s="510">
        <v>731114</v>
      </c>
      <c r="I9" s="510">
        <v>813086</v>
      </c>
      <c r="J9" s="510">
        <v>684183</v>
      </c>
    </row>
    <row r="10" spans="1:10" ht="15" customHeight="1">
      <c r="A10" s="534" t="s">
        <v>17</v>
      </c>
      <c r="B10" s="535">
        <v>536270</v>
      </c>
      <c r="C10" s="509">
        <v>536232</v>
      </c>
      <c r="D10" s="509">
        <f t="shared" si="2"/>
        <v>38</v>
      </c>
      <c r="E10" s="537">
        <f t="shared" si="0"/>
        <v>0.007086484954273524</v>
      </c>
      <c r="F10" s="536">
        <v>534.44</v>
      </c>
      <c r="G10" s="537">
        <f t="shared" si="1"/>
        <v>1003.4241448993338</v>
      </c>
      <c r="H10" s="510">
        <v>259320</v>
      </c>
      <c r="I10" s="510">
        <v>276950</v>
      </c>
      <c r="J10" s="510">
        <v>205587</v>
      </c>
    </row>
    <row r="11" spans="1:10" ht="15" customHeight="1">
      <c r="A11" s="534" t="s">
        <v>18</v>
      </c>
      <c r="B11" s="535">
        <v>453748</v>
      </c>
      <c r="C11" s="509">
        <v>462647</v>
      </c>
      <c r="D11" s="509">
        <f t="shared" si="2"/>
        <v>-8899</v>
      </c>
      <c r="E11" s="537">
        <f t="shared" si="0"/>
        <v>-1.9234967480606164</v>
      </c>
      <c r="F11" s="536">
        <v>49.97</v>
      </c>
      <c r="G11" s="537">
        <f t="shared" si="1"/>
        <v>9080.408244946968</v>
      </c>
      <c r="H11" s="510">
        <v>221216</v>
      </c>
      <c r="I11" s="510">
        <v>232532</v>
      </c>
      <c r="J11" s="510">
        <v>209343</v>
      </c>
    </row>
    <row r="12" spans="1:10" ht="15" customHeight="1">
      <c r="A12" s="534" t="s">
        <v>19</v>
      </c>
      <c r="B12" s="535">
        <v>290959</v>
      </c>
      <c r="C12" s="509">
        <v>291027</v>
      </c>
      <c r="D12" s="509">
        <f t="shared" si="2"/>
        <v>-68</v>
      </c>
      <c r="E12" s="537">
        <f t="shared" si="0"/>
        <v>-0.023365529658760185</v>
      </c>
      <c r="F12" s="536">
        <v>49.25</v>
      </c>
      <c r="G12" s="537">
        <f t="shared" si="1"/>
        <v>5907.796954314721</v>
      </c>
      <c r="H12" s="510">
        <v>141344</v>
      </c>
      <c r="I12" s="510">
        <v>149615</v>
      </c>
      <c r="J12" s="510">
        <v>116948</v>
      </c>
    </row>
    <row r="13" spans="1:10" ht="15" customHeight="1">
      <c r="A13" s="534" t="s">
        <v>20</v>
      </c>
      <c r="B13" s="535">
        <v>482640</v>
      </c>
      <c r="C13" s="509">
        <v>465337</v>
      </c>
      <c r="D13" s="509">
        <f t="shared" si="2"/>
        <v>17303</v>
      </c>
      <c r="E13" s="537">
        <f t="shared" si="0"/>
        <v>3.7183804425609828</v>
      </c>
      <c r="F13" s="536">
        <v>99.37</v>
      </c>
      <c r="G13" s="537">
        <f t="shared" si="1"/>
        <v>4856.999094294052</v>
      </c>
      <c r="H13" s="510">
        <v>227660</v>
      </c>
      <c r="I13" s="510">
        <v>254980</v>
      </c>
      <c r="J13" s="510">
        <v>202648</v>
      </c>
    </row>
    <row r="14" spans="1:10" ht="15" customHeight="1">
      <c r="A14" s="534" t="s">
        <v>21</v>
      </c>
      <c r="B14" s="535">
        <v>47254</v>
      </c>
      <c r="C14" s="509">
        <v>50030</v>
      </c>
      <c r="D14" s="509">
        <f t="shared" si="2"/>
        <v>-2776</v>
      </c>
      <c r="E14" s="537">
        <f t="shared" si="0"/>
        <v>-5.548670797521487</v>
      </c>
      <c r="F14" s="536">
        <v>182.48</v>
      </c>
      <c r="G14" s="537">
        <f t="shared" si="1"/>
        <v>258.95440596229724</v>
      </c>
      <c r="H14" s="510">
        <v>22449</v>
      </c>
      <c r="I14" s="510">
        <v>24805</v>
      </c>
      <c r="J14" s="510">
        <v>18447</v>
      </c>
    </row>
    <row r="15" spans="1:10" ht="15" customHeight="1">
      <c r="A15" s="534" t="s">
        <v>22</v>
      </c>
      <c r="B15" s="535">
        <v>93238</v>
      </c>
      <c r="C15" s="509">
        <v>90590</v>
      </c>
      <c r="D15" s="509">
        <f t="shared" si="2"/>
        <v>2648</v>
      </c>
      <c r="E15" s="537">
        <f t="shared" si="0"/>
        <v>2.9230599403907718</v>
      </c>
      <c r="F15" s="536">
        <v>18.5</v>
      </c>
      <c r="G15" s="537">
        <f t="shared" si="1"/>
        <v>5039.891891891892</v>
      </c>
      <c r="H15" s="510">
        <v>42385</v>
      </c>
      <c r="I15" s="510">
        <v>50853</v>
      </c>
      <c r="J15" s="510">
        <v>39753</v>
      </c>
    </row>
    <row r="16" spans="1:10" ht="15" customHeight="1">
      <c r="A16" s="534" t="s">
        <v>23</v>
      </c>
      <c r="B16" s="535">
        <v>196127</v>
      </c>
      <c r="C16" s="509">
        <v>192250</v>
      </c>
      <c r="D16" s="509">
        <f t="shared" si="2"/>
        <v>3877</v>
      </c>
      <c r="E16" s="537">
        <f t="shared" si="0"/>
        <v>2.0166449934980495</v>
      </c>
      <c r="F16" s="536">
        <v>24.97</v>
      </c>
      <c r="G16" s="537">
        <f t="shared" si="1"/>
        <v>7854.505406487786</v>
      </c>
      <c r="H16" s="510">
        <v>95665</v>
      </c>
      <c r="I16" s="510">
        <v>100462</v>
      </c>
      <c r="J16" s="510">
        <v>77263</v>
      </c>
    </row>
    <row r="17" spans="1:10" ht="15" customHeight="1">
      <c r="A17" s="534" t="s">
        <v>24</v>
      </c>
      <c r="B17" s="535">
        <v>31158</v>
      </c>
      <c r="C17" s="509">
        <v>32475</v>
      </c>
      <c r="D17" s="509">
        <f t="shared" si="2"/>
        <v>-1317</v>
      </c>
      <c r="E17" s="537">
        <f t="shared" si="0"/>
        <v>-4.055427251732102</v>
      </c>
      <c r="F17" s="536">
        <v>90.45</v>
      </c>
      <c r="G17" s="537">
        <f t="shared" si="1"/>
        <v>344.4776119402985</v>
      </c>
      <c r="H17" s="510">
        <v>14972</v>
      </c>
      <c r="I17" s="510">
        <v>16186</v>
      </c>
      <c r="J17" s="510">
        <v>12141</v>
      </c>
    </row>
    <row r="18" spans="1:10" ht="15" customHeight="1">
      <c r="A18" s="534" t="s">
        <v>25</v>
      </c>
      <c r="B18" s="535">
        <v>85592</v>
      </c>
      <c r="C18" s="509">
        <v>89208</v>
      </c>
      <c r="D18" s="509">
        <f t="shared" si="2"/>
        <v>-3616</v>
      </c>
      <c r="E18" s="537">
        <f t="shared" si="0"/>
        <v>-4.053448121244731</v>
      </c>
      <c r="F18" s="536">
        <v>697.66</v>
      </c>
      <c r="G18" s="537">
        <f t="shared" si="1"/>
        <v>122.684402144311</v>
      </c>
      <c r="H18" s="510">
        <v>40791</v>
      </c>
      <c r="I18" s="510">
        <v>44801</v>
      </c>
      <c r="J18" s="510">
        <v>29741</v>
      </c>
    </row>
    <row r="19" spans="1:10" ht="15" customHeight="1">
      <c r="A19" s="534" t="s">
        <v>26</v>
      </c>
      <c r="B19" s="535">
        <v>266937</v>
      </c>
      <c r="C19" s="509">
        <v>267100</v>
      </c>
      <c r="D19" s="509">
        <f t="shared" si="2"/>
        <v>-163</v>
      </c>
      <c r="E19" s="537">
        <f t="shared" si="0"/>
        <v>-0.06102583302134032</v>
      </c>
      <c r="F19" s="536">
        <v>138.51</v>
      </c>
      <c r="G19" s="537">
        <f t="shared" si="1"/>
        <v>1927.2038119991337</v>
      </c>
      <c r="H19" s="510">
        <v>130931</v>
      </c>
      <c r="I19" s="510">
        <v>136006</v>
      </c>
      <c r="J19" s="510">
        <v>99645</v>
      </c>
    </row>
    <row r="20" spans="1:10" ht="15" customHeight="1">
      <c r="A20" s="534" t="s">
        <v>27</v>
      </c>
      <c r="B20" s="535">
        <v>50523</v>
      </c>
      <c r="C20" s="509">
        <v>51794</v>
      </c>
      <c r="D20" s="509">
        <f t="shared" si="2"/>
        <v>-1271</v>
      </c>
      <c r="E20" s="537">
        <f t="shared" si="0"/>
        <v>-2.453952195234969</v>
      </c>
      <c r="F20" s="536">
        <v>126.88</v>
      </c>
      <c r="G20" s="537">
        <f t="shared" si="1"/>
        <v>398.1951450189155</v>
      </c>
      <c r="H20" s="510">
        <v>24183</v>
      </c>
      <c r="I20" s="510">
        <v>26340</v>
      </c>
      <c r="J20" s="510">
        <v>18826</v>
      </c>
    </row>
    <row r="21" spans="1:10" ht="15" customHeight="1">
      <c r="A21" s="534" t="s">
        <v>28</v>
      </c>
      <c r="B21" s="535">
        <v>42802</v>
      </c>
      <c r="C21" s="509">
        <v>43953</v>
      </c>
      <c r="D21" s="509">
        <f t="shared" si="2"/>
        <v>-1151</v>
      </c>
      <c r="E21" s="537">
        <f t="shared" si="0"/>
        <v>-2.6187063454144197</v>
      </c>
      <c r="F21" s="536">
        <v>132.47</v>
      </c>
      <c r="G21" s="537">
        <f t="shared" si="1"/>
        <v>323.107118592889</v>
      </c>
      <c r="H21" s="510">
        <v>20555</v>
      </c>
      <c r="I21" s="510">
        <v>22247</v>
      </c>
      <c r="J21" s="510">
        <v>14989</v>
      </c>
    </row>
    <row r="22" spans="1:10" ht="15" customHeight="1">
      <c r="A22" s="534" t="s">
        <v>29</v>
      </c>
      <c r="B22" s="535">
        <v>225700</v>
      </c>
      <c r="C22" s="509">
        <v>219862</v>
      </c>
      <c r="D22" s="509">
        <f t="shared" si="2"/>
        <v>5838</v>
      </c>
      <c r="E22" s="537">
        <f t="shared" si="0"/>
        <v>2.655301962139888</v>
      </c>
      <c r="F22" s="536">
        <v>101.96</v>
      </c>
      <c r="G22" s="537">
        <f t="shared" si="1"/>
        <v>2213.613181639859</v>
      </c>
      <c r="H22" s="510">
        <v>105289</v>
      </c>
      <c r="I22" s="510">
        <v>120411</v>
      </c>
      <c r="J22" s="510">
        <v>91737</v>
      </c>
    </row>
    <row r="23" spans="1:10" ht="15" customHeight="1">
      <c r="A23" s="534" t="s">
        <v>30</v>
      </c>
      <c r="B23" s="535">
        <v>81009</v>
      </c>
      <c r="C23" s="509">
        <v>84361</v>
      </c>
      <c r="D23" s="509">
        <f t="shared" si="2"/>
        <v>-3352</v>
      </c>
      <c r="E23" s="537">
        <f t="shared" si="0"/>
        <v>-3.973400030819928</v>
      </c>
      <c r="F23" s="536">
        <v>176.58</v>
      </c>
      <c r="G23" s="537">
        <f t="shared" si="1"/>
        <v>458.76656472986747</v>
      </c>
      <c r="H23" s="510">
        <v>38862</v>
      </c>
      <c r="I23" s="510">
        <v>42147</v>
      </c>
      <c r="J23" s="510">
        <v>28506</v>
      </c>
    </row>
    <row r="24" spans="1:10" ht="15" customHeight="1">
      <c r="A24" s="534" t="s">
        <v>31</v>
      </c>
      <c r="B24" s="535">
        <v>93901</v>
      </c>
      <c r="C24" s="509">
        <v>94813</v>
      </c>
      <c r="D24" s="509">
        <f t="shared" si="2"/>
        <v>-912</v>
      </c>
      <c r="E24" s="537">
        <f t="shared" si="0"/>
        <v>-0.9618934112410745</v>
      </c>
      <c r="F24" s="536">
        <v>34.4</v>
      </c>
      <c r="G24" s="537">
        <f t="shared" si="1"/>
        <v>2729.68023255814</v>
      </c>
      <c r="H24" s="510">
        <v>45903</v>
      </c>
      <c r="I24" s="510">
        <v>47998</v>
      </c>
      <c r="J24" s="510">
        <v>35737</v>
      </c>
    </row>
    <row r="25" spans="1:10" ht="15" customHeight="1">
      <c r="A25" s="534" t="s">
        <v>32</v>
      </c>
      <c r="B25" s="535">
        <v>156423</v>
      </c>
      <c r="C25" s="509">
        <v>157668</v>
      </c>
      <c r="D25" s="509">
        <f t="shared" si="2"/>
        <v>-1245</v>
      </c>
      <c r="E25" s="537">
        <f t="shared" si="0"/>
        <v>-0.7896339143009362</v>
      </c>
      <c r="F25" s="536">
        <v>53.44</v>
      </c>
      <c r="G25" s="537">
        <f t="shared" si="1"/>
        <v>2927.0770958083835</v>
      </c>
      <c r="H25" s="510">
        <v>73930</v>
      </c>
      <c r="I25" s="510">
        <v>82493</v>
      </c>
      <c r="J25" s="510">
        <v>60584</v>
      </c>
    </row>
    <row r="26" spans="1:10" ht="15" customHeight="1">
      <c r="A26" s="534" t="s">
        <v>33</v>
      </c>
      <c r="B26" s="535">
        <v>49680</v>
      </c>
      <c r="C26" s="509">
        <v>49761</v>
      </c>
      <c r="D26" s="509">
        <f t="shared" si="2"/>
        <v>-81</v>
      </c>
      <c r="E26" s="537">
        <f t="shared" si="0"/>
        <v>-0.16277807921866522</v>
      </c>
      <c r="F26" s="536">
        <v>92.92</v>
      </c>
      <c r="G26" s="537">
        <f t="shared" si="1"/>
        <v>534.6534653465346</v>
      </c>
      <c r="H26" s="510">
        <v>24148</v>
      </c>
      <c r="I26" s="510">
        <v>25532</v>
      </c>
      <c r="J26" s="510">
        <v>16470</v>
      </c>
    </row>
    <row r="27" spans="1:10" ht="15" customHeight="1">
      <c r="A27" s="534" t="s">
        <v>34</v>
      </c>
      <c r="B27" s="535">
        <v>114216</v>
      </c>
      <c r="C27" s="509">
        <v>113572</v>
      </c>
      <c r="D27" s="509">
        <f t="shared" si="2"/>
        <v>644</v>
      </c>
      <c r="E27" s="537">
        <f t="shared" si="0"/>
        <v>0.5670411721198887</v>
      </c>
      <c r="F27" s="536">
        <v>210.22</v>
      </c>
      <c r="G27" s="537">
        <f t="shared" si="1"/>
        <v>543.3165255446675</v>
      </c>
      <c r="H27" s="510">
        <v>55175</v>
      </c>
      <c r="I27" s="510">
        <v>59041</v>
      </c>
      <c r="J27" s="510">
        <v>40068</v>
      </c>
    </row>
    <row r="28" spans="1:10" ht="15" customHeight="1">
      <c r="A28" s="534" t="s">
        <v>35</v>
      </c>
      <c r="B28" s="535">
        <v>47993</v>
      </c>
      <c r="C28" s="509">
        <v>49396</v>
      </c>
      <c r="D28" s="509">
        <f t="shared" si="2"/>
        <v>-1403</v>
      </c>
      <c r="E28" s="537">
        <f t="shared" si="0"/>
        <v>-2.840310956352741</v>
      </c>
      <c r="F28" s="536">
        <v>150.95</v>
      </c>
      <c r="G28" s="537">
        <f t="shared" si="1"/>
        <v>317.93971513746277</v>
      </c>
      <c r="H28" s="510">
        <v>23392</v>
      </c>
      <c r="I28" s="510">
        <v>24601</v>
      </c>
      <c r="J28" s="510">
        <v>15188</v>
      </c>
    </row>
    <row r="29" spans="1:10" s="533" customFormat="1" ht="15" customHeight="1">
      <c r="A29" s="538" t="s">
        <v>36</v>
      </c>
      <c r="B29" s="529">
        <v>43263</v>
      </c>
      <c r="C29" s="530">
        <v>45245</v>
      </c>
      <c r="D29" s="530">
        <f t="shared" si="2"/>
        <v>-1982</v>
      </c>
      <c r="E29" s="531">
        <f t="shared" si="0"/>
        <v>-4.380594540833242</v>
      </c>
      <c r="F29" s="532">
        <v>377.61</v>
      </c>
      <c r="G29" s="531">
        <f t="shared" si="1"/>
        <v>114.57058870262969</v>
      </c>
      <c r="H29" s="533">
        <v>20616</v>
      </c>
      <c r="I29" s="533">
        <v>22647</v>
      </c>
      <c r="J29" s="533">
        <v>15342</v>
      </c>
    </row>
    <row r="30" spans="1:10" ht="15" customHeight="1">
      <c r="A30" s="534" t="s">
        <v>38</v>
      </c>
      <c r="B30" s="535">
        <v>26501</v>
      </c>
      <c r="C30" s="509">
        <v>28306</v>
      </c>
      <c r="D30" s="509">
        <f t="shared" si="2"/>
        <v>-1805</v>
      </c>
      <c r="E30" s="537">
        <f t="shared" si="0"/>
        <v>-6.376739913799194</v>
      </c>
      <c r="F30" s="536">
        <v>422.78</v>
      </c>
      <c r="G30" s="537">
        <f t="shared" si="1"/>
        <v>62.682719144708834</v>
      </c>
      <c r="H30" s="510">
        <v>12699</v>
      </c>
      <c r="I30" s="510">
        <v>13802</v>
      </c>
      <c r="J30" s="510">
        <v>9062</v>
      </c>
    </row>
    <row r="31" spans="1:10" ht="15" customHeight="1">
      <c r="A31" s="534" t="s">
        <v>39</v>
      </c>
      <c r="B31" s="535">
        <v>67757</v>
      </c>
      <c r="C31" s="509">
        <v>70810</v>
      </c>
      <c r="D31" s="509">
        <f t="shared" si="2"/>
        <v>-3053</v>
      </c>
      <c r="E31" s="537">
        <f t="shared" si="0"/>
        <v>-4.311537918373111</v>
      </c>
      <c r="F31" s="536">
        <v>493.28</v>
      </c>
      <c r="G31" s="537">
        <f t="shared" si="1"/>
        <v>137.3601200129744</v>
      </c>
      <c r="H31" s="510">
        <v>32138</v>
      </c>
      <c r="I31" s="510">
        <v>35619</v>
      </c>
      <c r="J31" s="510">
        <v>22461</v>
      </c>
    </row>
    <row r="32" spans="1:10" ht="15" customHeight="1">
      <c r="A32" s="534" t="s">
        <v>40</v>
      </c>
      <c r="B32" s="535">
        <v>49834</v>
      </c>
      <c r="C32" s="509">
        <v>52283</v>
      </c>
      <c r="D32" s="509">
        <f t="shared" si="2"/>
        <v>-2449</v>
      </c>
      <c r="E32" s="537">
        <f t="shared" si="0"/>
        <v>-4.684122946273167</v>
      </c>
      <c r="F32" s="536">
        <v>229.23</v>
      </c>
      <c r="G32" s="537">
        <f t="shared" si="1"/>
        <v>217.39737381669067</v>
      </c>
      <c r="H32" s="510">
        <v>23809</v>
      </c>
      <c r="I32" s="510">
        <v>26025</v>
      </c>
      <c r="J32" s="510">
        <v>16981</v>
      </c>
    </row>
    <row r="33" spans="1:10" ht="15" customHeight="1">
      <c r="A33" s="534" t="s">
        <v>41</v>
      </c>
      <c r="B33" s="535">
        <v>32814</v>
      </c>
      <c r="C33" s="509">
        <v>34791</v>
      </c>
      <c r="D33" s="509">
        <f t="shared" si="2"/>
        <v>-1977</v>
      </c>
      <c r="E33" s="537">
        <f t="shared" si="0"/>
        <v>-5.682504095886867</v>
      </c>
      <c r="F33" s="536">
        <v>402.98</v>
      </c>
      <c r="G33" s="537">
        <f t="shared" si="1"/>
        <v>81.42835872748027</v>
      </c>
      <c r="H33" s="510">
        <v>15727</v>
      </c>
      <c r="I33" s="510">
        <v>17087</v>
      </c>
      <c r="J33" s="510">
        <v>11655</v>
      </c>
    </row>
    <row r="34" spans="1:10" ht="15" customHeight="1">
      <c r="A34" s="534" t="s">
        <v>42</v>
      </c>
      <c r="B34" s="535">
        <v>46459</v>
      </c>
      <c r="C34" s="509">
        <v>49078</v>
      </c>
      <c r="D34" s="509">
        <f t="shared" si="2"/>
        <v>-2619</v>
      </c>
      <c r="E34" s="537">
        <f t="shared" si="0"/>
        <v>-5.3364032764171325</v>
      </c>
      <c r="F34" s="536">
        <v>184.26</v>
      </c>
      <c r="G34" s="537">
        <f t="shared" si="1"/>
        <v>252.13828286117445</v>
      </c>
      <c r="H34" s="510">
        <v>22016</v>
      </c>
      <c r="I34" s="510">
        <v>24443</v>
      </c>
      <c r="J34" s="510">
        <v>17436</v>
      </c>
    </row>
    <row r="35" spans="1:10" ht="15" customHeight="1">
      <c r="A35" s="534" t="s">
        <v>43</v>
      </c>
      <c r="B35" s="535">
        <v>40938</v>
      </c>
      <c r="C35" s="509">
        <v>43302</v>
      </c>
      <c r="D35" s="509">
        <f t="shared" si="2"/>
        <v>-2364</v>
      </c>
      <c r="E35" s="537">
        <f t="shared" si="0"/>
        <v>-5.459332132465013</v>
      </c>
      <c r="F35" s="536">
        <v>658.6</v>
      </c>
      <c r="G35" s="537">
        <f t="shared" si="1"/>
        <v>62.15912541755238</v>
      </c>
      <c r="H35" s="510">
        <v>19333</v>
      </c>
      <c r="I35" s="510">
        <v>21605</v>
      </c>
      <c r="J35" s="510">
        <v>13174</v>
      </c>
    </row>
    <row r="36" spans="1:10" ht="15" customHeight="1">
      <c r="A36" s="534" t="s">
        <v>134</v>
      </c>
      <c r="B36" s="535">
        <v>40181</v>
      </c>
      <c r="C36" s="509">
        <v>39970</v>
      </c>
      <c r="D36" s="509">
        <f>B36-C36</f>
        <v>211</v>
      </c>
      <c r="E36" s="537">
        <f>D36/C36*100</f>
        <v>0.5278959219414561</v>
      </c>
      <c r="F36" s="536">
        <v>157.49</v>
      </c>
      <c r="G36" s="537">
        <f>B36/F36</f>
        <v>255.13365927995426</v>
      </c>
      <c r="H36" s="510">
        <v>19738</v>
      </c>
      <c r="I36" s="510">
        <v>20443</v>
      </c>
      <c r="J36" s="510">
        <v>14133</v>
      </c>
    </row>
    <row r="37" spans="1:10" ht="15" customHeight="1">
      <c r="A37" s="534" t="s">
        <v>44</v>
      </c>
      <c r="B37" s="535">
        <v>80518</v>
      </c>
      <c r="C37" s="509">
        <v>81561</v>
      </c>
      <c r="D37" s="509">
        <f t="shared" si="2"/>
        <v>-1043</v>
      </c>
      <c r="E37" s="537">
        <f t="shared" si="0"/>
        <v>-1.2787974644744424</v>
      </c>
      <c r="F37" s="536">
        <v>210.93</v>
      </c>
      <c r="G37" s="537">
        <f t="shared" si="1"/>
        <v>381.72853553311523</v>
      </c>
      <c r="H37" s="510">
        <v>38727</v>
      </c>
      <c r="I37" s="510">
        <v>41791</v>
      </c>
      <c r="J37" s="510">
        <v>26803</v>
      </c>
    </row>
    <row r="38" spans="1:10" ht="15" customHeight="1">
      <c r="A38" s="534" t="s">
        <v>425</v>
      </c>
      <c r="B38" s="509">
        <v>31739</v>
      </c>
      <c r="C38" s="509">
        <v>30021</v>
      </c>
      <c r="D38" s="509">
        <v>1718</v>
      </c>
      <c r="E38" s="537">
        <v>5.722660804</v>
      </c>
      <c r="F38" s="536">
        <v>90.41</v>
      </c>
      <c r="G38" s="537">
        <v>351.1</v>
      </c>
      <c r="H38" s="510">
        <v>14997</v>
      </c>
      <c r="I38" s="510">
        <v>16742</v>
      </c>
      <c r="J38" s="510">
        <v>10547</v>
      </c>
    </row>
    <row r="39" spans="1:10" ht="15" customHeight="1">
      <c r="A39" s="534" t="s">
        <v>426</v>
      </c>
      <c r="B39" s="509">
        <v>23104</v>
      </c>
      <c r="C39" s="509">
        <v>24304</v>
      </c>
      <c r="D39" s="509">
        <v>-1200</v>
      </c>
      <c r="E39" s="537">
        <v>-4.937458855</v>
      </c>
      <c r="F39" s="536">
        <v>185.15</v>
      </c>
      <c r="G39" s="537">
        <v>124.8</v>
      </c>
      <c r="H39" s="510">
        <v>11128</v>
      </c>
      <c r="I39" s="510">
        <v>11976</v>
      </c>
      <c r="J39" s="510">
        <v>6709</v>
      </c>
    </row>
    <row r="40" spans="1:10" ht="15" customHeight="1">
      <c r="A40" s="534" t="s">
        <v>427</v>
      </c>
      <c r="B40" s="509">
        <v>31026</v>
      </c>
      <c r="C40" s="509">
        <v>31944</v>
      </c>
      <c r="D40" s="509">
        <v>-918</v>
      </c>
      <c r="E40" s="537">
        <v>-2.873779113</v>
      </c>
      <c r="F40" s="536">
        <v>34.96</v>
      </c>
      <c r="G40" s="537">
        <v>887.5</v>
      </c>
      <c r="H40" s="510">
        <v>15175</v>
      </c>
      <c r="I40" s="510">
        <v>15851</v>
      </c>
      <c r="J40" s="510">
        <v>10226</v>
      </c>
    </row>
    <row r="41" spans="1:10" ht="15" customHeight="1">
      <c r="A41" s="534" t="s">
        <v>428</v>
      </c>
      <c r="B41" s="509">
        <v>33183</v>
      </c>
      <c r="C41" s="509">
        <v>33545</v>
      </c>
      <c r="D41" s="509">
        <v>-362</v>
      </c>
      <c r="E41" s="537">
        <v>-1.079147414</v>
      </c>
      <c r="F41" s="536">
        <v>9.09</v>
      </c>
      <c r="G41" s="537">
        <v>3650.5</v>
      </c>
      <c r="H41" s="510">
        <v>16241</v>
      </c>
      <c r="I41" s="510">
        <v>16942</v>
      </c>
      <c r="J41" s="510">
        <v>12581</v>
      </c>
    </row>
    <row r="42" spans="1:10" ht="15" customHeight="1">
      <c r="A42" s="534" t="s">
        <v>429</v>
      </c>
      <c r="B42" s="509">
        <v>13288</v>
      </c>
      <c r="C42" s="509">
        <v>14150</v>
      </c>
      <c r="D42" s="509">
        <v>-862</v>
      </c>
      <c r="E42" s="537">
        <v>-6.091872792</v>
      </c>
      <c r="F42" s="536">
        <v>82.7</v>
      </c>
      <c r="G42" s="537">
        <v>160.7</v>
      </c>
      <c r="H42" s="510">
        <v>6401</v>
      </c>
      <c r="I42" s="510">
        <v>6887</v>
      </c>
      <c r="J42" s="510">
        <v>4350</v>
      </c>
    </row>
    <row r="43" spans="1:10" ht="15" customHeight="1">
      <c r="A43" s="534" t="s">
        <v>430</v>
      </c>
      <c r="B43" s="509">
        <v>19830</v>
      </c>
      <c r="C43" s="509">
        <v>20669</v>
      </c>
      <c r="D43" s="509">
        <v>-839</v>
      </c>
      <c r="E43" s="537">
        <v>-4.05921912</v>
      </c>
      <c r="F43" s="536">
        <v>45.82</v>
      </c>
      <c r="G43" s="537">
        <v>432.8</v>
      </c>
      <c r="H43" s="510">
        <v>9372</v>
      </c>
      <c r="I43" s="510">
        <v>10458</v>
      </c>
      <c r="J43" s="510">
        <v>6639</v>
      </c>
    </row>
    <row r="44" spans="1:10" ht="15" customHeight="1">
      <c r="A44" s="534" t="s">
        <v>431</v>
      </c>
      <c r="B44" s="509">
        <v>12289</v>
      </c>
      <c r="C44" s="509">
        <v>13077</v>
      </c>
      <c r="D44" s="509">
        <v>-788</v>
      </c>
      <c r="E44" s="537">
        <v>-6.025846907</v>
      </c>
      <c r="F44" s="536">
        <v>202.27</v>
      </c>
      <c r="G44" s="537">
        <v>60.8</v>
      </c>
      <c r="H44" s="510">
        <v>5736</v>
      </c>
      <c r="I44" s="510">
        <v>6553</v>
      </c>
      <c r="J44" s="510">
        <v>3813</v>
      </c>
    </row>
    <row r="45" spans="1:10" ht="15" customHeight="1">
      <c r="A45" s="534" t="s">
        <v>432</v>
      </c>
      <c r="B45" s="509">
        <v>33438</v>
      </c>
      <c r="C45" s="509">
        <v>32555</v>
      </c>
      <c r="D45" s="509">
        <v>883</v>
      </c>
      <c r="E45" s="537">
        <v>2.712332975</v>
      </c>
      <c r="F45" s="536">
        <v>22.62</v>
      </c>
      <c r="G45" s="537">
        <v>1478.2</v>
      </c>
      <c r="H45" s="510">
        <v>16217</v>
      </c>
      <c r="I45" s="510">
        <v>17221</v>
      </c>
      <c r="J45" s="510">
        <v>11640</v>
      </c>
    </row>
    <row r="46" spans="1:10" ht="15" customHeight="1">
      <c r="A46" s="534" t="s">
        <v>433</v>
      </c>
      <c r="B46" s="509">
        <v>16636</v>
      </c>
      <c r="C46" s="509">
        <v>17603</v>
      </c>
      <c r="D46" s="509">
        <v>-967</v>
      </c>
      <c r="E46" s="537">
        <v>-5.49338181</v>
      </c>
      <c r="F46" s="536">
        <v>150.28</v>
      </c>
      <c r="G46" s="537">
        <v>110.7</v>
      </c>
      <c r="H46" s="510">
        <v>7975</v>
      </c>
      <c r="I46" s="510">
        <v>8661</v>
      </c>
      <c r="J46" s="510">
        <v>5870</v>
      </c>
    </row>
    <row r="47" spans="1:10" ht="15" customHeight="1">
      <c r="A47" s="534" t="s">
        <v>434</v>
      </c>
      <c r="B47" s="509">
        <v>19265</v>
      </c>
      <c r="C47" s="509">
        <v>21012</v>
      </c>
      <c r="D47" s="509">
        <v>-1747</v>
      </c>
      <c r="E47" s="537">
        <v>-8.314296592</v>
      </c>
      <c r="F47" s="536">
        <v>307.51</v>
      </c>
      <c r="G47" s="537">
        <v>62.6</v>
      </c>
      <c r="H47" s="510">
        <v>9106</v>
      </c>
      <c r="I47" s="510">
        <v>10159</v>
      </c>
      <c r="J47" s="510">
        <v>6301</v>
      </c>
    </row>
    <row r="48" spans="1:10" ht="15" customHeight="1">
      <c r="A48" s="534" t="s">
        <v>435</v>
      </c>
      <c r="B48" s="509">
        <v>19696</v>
      </c>
      <c r="C48" s="509">
        <v>21439</v>
      </c>
      <c r="D48" s="509">
        <v>-1743</v>
      </c>
      <c r="E48" s="537">
        <v>-8.130043379</v>
      </c>
      <c r="F48" s="536">
        <v>369.08</v>
      </c>
      <c r="G48" s="537">
        <v>53.4</v>
      </c>
      <c r="H48" s="510">
        <v>9364</v>
      </c>
      <c r="I48" s="510">
        <v>10332</v>
      </c>
      <c r="J48" s="510">
        <v>6449</v>
      </c>
    </row>
    <row r="49" spans="1:10" ht="15" customHeight="1" thickBot="1">
      <c r="A49" s="539" t="s">
        <v>436</v>
      </c>
      <c r="B49" s="540">
        <v>16004</v>
      </c>
      <c r="C49" s="540">
        <v>17467</v>
      </c>
      <c r="D49" s="540">
        <v>-1463</v>
      </c>
      <c r="E49" s="541">
        <v>-8.375794355</v>
      </c>
      <c r="F49" s="542">
        <v>241</v>
      </c>
      <c r="G49" s="541">
        <v>66.4</v>
      </c>
      <c r="H49" s="540">
        <v>7529</v>
      </c>
      <c r="I49" s="540">
        <v>8475</v>
      </c>
      <c r="J49" s="540">
        <v>5342</v>
      </c>
    </row>
    <row r="50" spans="1:7" s="46" customFormat="1" ht="15" customHeight="1">
      <c r="A50" s="43" t="s">
        <v>3</v>
      </c>
      <c r="B50" s="43"/>
      <c r="C50" s="43"/>
      <c r="D50" s="43"/>
      <c r="E50" s="44"/>
      <c r="F50" s="45"/>
      <c r="G50" s="44"/>
    </row>
    <row r="51" spans="1:7" s="46" customFormat="1" ht="15" customHeight="1">
      <c r="A51" s="43" t="s">
        <v>143</v>
      </c>
      <c r="B51" s="43"/>
      <c r="C51" s="43"/>
      <c r="D51" s="43"/>
      <c r="E51" s="44"/>
      <c r="F51" s="45"/>
      <c r="G51" s="44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1" width="12.00390625" style="53" customWidth="1"/>
    <col min="12" max="16" width="9.625" style="53" customWidth="1"/>
    <col min="17" max="16384" width="10.625" style="53" customWidth="1"/>
  </cols>
  <sheetData>
    <row r="1" spans="1:16" s="8" customFormat="1" ht="15" customHeight="1">
      <c r="A1" s="161" t="s">
        <v>820</v>
      </c>
      <c r="B1" s="161"/>
      <c r="C1" s="161"/>
      <c r="D1" s="161"/>
      <c r="E1" s="161"/>
      <c r="F1" s="161"/>
      <c r="G1" s="161"/>
      <c r="I1" s="161"/>
      <c r="J1" s="161"/>
      <c r="K1" s="9" t="s">
        <v>397</v>
      </c>
      <c r="L1" s="161"/>
      <c r="M1" s="161"/>
      <c r="N1" s="161"/>
      <c r="O1" s="7"/>
      <c r="P1" s="9" t="s">
        <v>397</v>
      </c>
    </row>
    <row r="2" spans="1:11" s="165" customFormat="1" ht="15" customHeight="1" thickBot="1">
      <c r="A2" s="162"/>
      <c r="B2" s="162"/>
      <c r="C2" s="162"/>
      <c r="D2" s="162"/>
      <c r="E2" s="162"/>
      <c r="F2" s="163"/>
      <c r="G2" s="162"/>
      <c r="H2" s="162"/>
      <c r="I2" s="162"/>
      <c r="J2" s="162"/>
      <c r="K2" s="164" t="s">
        <v>391</v>
      </c>
    </row>
    <row r="3" spans="1:11" s="165" customFormat="1" ht="14.25" customHeight="1">
      <c r="A3" s="166"/>
      <c r="B3" s="167" t="s">
        <v>611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s="165" customFormat="1" ht="14.25" customHeight="1">
      <c r="A4" s="169"/>
      <c r="B4" s="170" t="s">
        <v>612</v>
      </c>
      <c r="C4" s="171"/>
      <c r="D4" s="172" t="s">
        <v>613</v>
      </c>
      <c r="E4" s="173"/>
      <c r="F4" s="174" t="s">
        <v>614</v>
      </c>
      <c r="G4" s="174"/>
      <c r="H4" s="174" t="s">
        <v>615</v>
      </c>
      <c r="I4" s="175"/>
      <c r="J4" s="176" t="s">
        <v>616</v>
      </c>
      <c r="K4" s="171"/>
    </row>
    <row r="5" spans="1:11" s="165" customFormat="1" ht="14.25" customHeight="1">
      <c r="A5" s="177"/>
      <c r="B5" s="178" t="s">
        <v>114</v>
      </c>
      <c r="C5" s="179" t="s">
        <v>617</v>
      </c>
      <c r="D5" s="178" t="s">
        <v>114</v>
      </c>
      <c r="E5" s="179" t="s">
        <v>617</v>
      </c>
      <c r="F5" s="180" t="s">
        <v>114</v>
      </c>
      <c r="G5" s="179" t="s">
        <v>617</v>
      </c>
      <c r="H5" s="178" t="s">
        <v>114</v>
      </c>
      <c r="I5" s="179" t="s">
        <v>617</v>
      </c>
      <c r="J5" s="178" t="s">
        <v>114</v>
      </c>
      <c r="K5" s="181" t="s">
        <v>617</v>
      </c>
    </row>
    <row r="6" spans="1:11" s="185" customFormat="1" ht="14.25" customHeight="1">
      <c r="A6" s="182" t="s">
        <v>116</v>
      </c>
      <c r="B6" s="183">
        <v>10242</v>
      </c>
      <c r="C6" s="184">
        <v>34945</v>
      </c>
      <c r="D6" s="184">
        <v>7463</v>
      </c>
      <c r="E6" s="184">
        <v>21757</v>
      </c>
      <c r="F6" s="184">
        <v>2526</v>
      </c>
      <c r="G6" s="184">
        <v>12083</v>
      </c>
      <c r="H6" s="184">
        <v>253</v>
      </c>
      <c r="I6" s="184">
        <v>1105</v>
      </c>
      <c r="J6" s="184">
        <v>1992</v>
      </c>
      <c r="K6" s="184">
        <v>10570</v>
      </c>
    </row>
    <row r="7" spans="1:11" s="185" customFormat="1" ht="14.25" customHeight="1">
      <c r="A7" s="186" t="s">
        <v>117</v>
      </c>
      <c r="B7" s="183">
        <v>4169</v>
      </c>
      <c r="C7" s="184">
        <v>9380</v>
      </c>
      <c r="D7" s="184">
        <v>3387</v>
      </c>
      <c r="E7" s="184">
        <v>6774</v>
      </c>
      <c r="F7" s="184">
        <v>723</v>
      </c>
      <c r="G7" s="184">
        <v>2408</v>
      </c>
      <c r="H7" s="184">
        <v>59</v>
      </c>
      <c r="I7" s="184">
        <v>198</v>
      </c>
      <c r="J7" s="184">
        <v>21</v>
      </c>
      <c r="K7" s="184">
        <v>111</v>
      </c>
    </row>
    <row r="8" spans="1:11" s="185" customFormat="1" ht="14.25" customHeight="1">
      <c r="A8" s="186" t="s">
        <v>118</v>
      </c>
      <c r="B8" s="183">
        <v>6073</v>
      </c>
      <c r="C8" s="184">
        <v>25565</v>
      </c>
      <c r="D8" s="184">
        <v>4076</v>
      </c>
      <c r="E8" s="184">
        <v>14983</v>
      </c>
      <c r="F8" s="184">
        <v>1803</v>
      </c>
      <c r="G8" s="184">
        <v>9675</v>
      </c>
      <c r="H8" s="184">
        <v>194</v>
      </c>
      <c r="I8" s="184">
        <v>907</v>
      </c>
      <c r="J8" s="184">
        <v>1971</v>
      </c>
      <c r="K8" s="184">
        <v>10459</v>
      </c>
    </row>
    <row r="9" spans="1:11" s="165" customFormat="1" ht="14.25" customHeight="1">
      <c r="A9" s="187" t="s">
        <v>119</v>
      </c>
      <c r="B9" s="188"/>
      <c r="C9" s="189"/>
      <c r="D9" s="189"/>
      <c r="E9" s="189"/>
      <c r="F9" s="189"/>
      <c r="G9" s="189"/>
      <c r="H9" s="189"/>
      <c r="I9" s="189"/>
      <c r="J9" s="189"/>
      <c r="K9" s="189"/>
    </row>
    <row r="10" spans="1:11" s="165" customFormat="1" ht="14.25" customHeight="1">
      <c r="A10" s="190" t="s">
        <v>293</v>
      </c>
      <c r="B10" s="191">
        <v>290</v>
      </c>
      <c r="C10" s="192">
        <v>1216</v>
      </c>
      <c r="D10" s="192">
        <v>227</v>
      </c>
      <c r="E10" s="192">
        <v>843</v>
      </c>
      <c r="F10" s="192">
        <v>61</v>
      </c>
      <c r="G10" s="192">
        <v>361</v>
      </c>
      <c r="H10" s="192">
        <v>2</v>
      </c>
      <c r="I10" s="192">
        <v>12</v>
      </c>
      <c r="J10" s="192">
        <v>63</v>
      </c>
      <c r="K10" s="192">
        <v>373</v>
      </c>
    </row>
    <row r="11" spans="1:11" s="165" customFormat="1" ht="14.25" customHeight="1">
      <c r="A11" s="190" t="s">
        <v>618</v>
      </c>
      <c r="B11" s="191">
        <v>501</v>
      </c>
      <c r="C11" s="192">
        <v>2212</v>
      </c>
      <c r="D11" s="192">
        <v>386</v>
      </c>
      <c r="E11" s="192">
        <v>1484</v>
      </c>
      <c r="F11" s="192">
        <v>113</v>
      </c>
      <c r="G11" s="192">
        <v>714</v>
      </c>
      <c r="H11" s="192">
        <v>2</v>
      </c>
      <c r="I11" s="192">
        <v>14</v>
      </c>
      <c r="J11" s="192">
        <v>113</v>
      </c>
      <c r="K11" s="192">
        <v>714</v>
      </c>
    </row>
    <row r="12" spans="1:11" s="165" customFormat="1" ht="14.25" customHeight="1">
      <c r="A12" s="190" t="s">
        <v>619</v>
      </c>
      <c r="B12" s="191">
        <v>509</v>
      </c>
      <c r="C12" s="192">
        <v>2313</v>
      </c>
      <c r="D12" s="192">
        <v>385</v>
      </c>
      <c r="E12" s="192">
        <v>1560</v>
      </c>
      <c r="F12" s="192">
        <v>124</v>
      </c>
      <c r="G12" s="192">
        <v>753</v>
      </c>
      <c r="H12" s="192">
        <v>0</v>
      </c>
      <c r="I12" s="192">
        <v>0</v>
      </c>
      <c r="J12" s="192">
        <v>124</v>
      </c>
      <c r="K12" s="192">
        <v>753</v>
      </c>
    </row>
    <row r="13" spans="1:11" s="165" customFormat="1" ht="14.25" customHeight="1">
      <c r="A13" s="190" t="s">
        <v>620</v>
      </c>
      <c r="B13" s="191">
        <v>461</v>
      </c>
      <c r="C13" s="192">
        <v>2172</v>
      </c>
      <c r="D13" s="192">
        <v>317</v>
      </c>
      <c r="E13" s="192">
        <v>1308</v>
      </c>
      <c r="F13" s="192">
        <v>143</v>
      </c>
      <c r="G13" s="192">
        <v>859</v>
      </c>
      <c r="H13" s="192">
        <v>1</v>
      </c>
      <c r="I13" s="192">
        <v>5</v>
      </c>
      <c r="J13" s="192">
        <v>144</v>
      </c>
      <c r="K13" s="192">
        <v>864</v>
      </c>
    </row>
    <row r="14" spans="1:11" s="165" customFormat="1" ht="14.25" customHeight="1">
      <c r="A14" s="190" t="s">
        <v>621</v>
      </c>
      <c r="B14" s="191">
        <v>481</v>
      </c>
      <c r="C14" s="192">
        <v>2252</v>
      </c>
      <c r="D14" s="192">
        <v>319</v>
      </c>
      <c r="E14" s="192">
        <v>1299</v>
      </c>
      <c r="F14" s="192">
        <v>160</v>
      </c>
      <c r="G14" s="192">
        <v>943</v>
      </c>
      <c r="H14" s="192">
        <v>2</v>
      </c>
      <c r="I14" s="192">
        <v>10</v>
      </c>
      <c r="J14" s="192">
        <v>161</v>
      </c>
      <c r="K14" s="192">
        <v>948</v>
      </c>
    </row>
    <row r="15" spans="1:11" s="165" customFormat="1" ht="14.25" customHeight="1">
      <c r="A15" s="190" t="s">
        <v>622</v>
      </c>
      <c r="B15" s="191">
        <v>507</v>
      </c>
      <c r="C15" s="192">
        <v>2354</v>
      </c>
      <c r="D15" s="192">
        <v>308</v>
      </c>
      <c r="E15" s="192">
        <v>1225</v>
      </c>
      <c r="F15" s="192">
        <v>198</v>
      </c>
      <c r="G15" s="192">
        <v>1120</v>
      </c>
      <c r="H15" s="192">
        <v>1</v>
      </c>
      <c r="I15" s="192">
        <v>9</v>
      </c>
      <c r="J15" s="192">
        <v>198</v>
      </c>
      <c r="K15" s="192">
        <v>1120</v>
      </c>
    </row>
    <row r="16" spans="1:11" s="165" customFormat="1" ht="14.25" customHeight="1">
      <c r="A16" s="190" t="s">
        <v>623</v>
      </c>
      <c r="B16" s="191">
        <v>549</v>
      </c>
      <c r="C16" s="192">
        <v>2447</v>
      </c>
      <c r="D16" s="192">
        <v>336</v>
      </c>
      <c r="E16" s="192">
        <v>1282</v>
      </c>
      <c r="F16" s="192">
        <v>211</v>
      </c>
      <c r="G16" s="192">
        <v>1156</v>
      </c>
      <c r="H16" s="192">
        <v>2</v>
      </c>
      <c r="I16" s="192">
        <v>9</v>
      </c>
      <c r="J16" s="192">
        <v>211</v>
      </c>
      <c r="K16" s="192">
        <v>1156</v>
      </c>
    </row>
    <row r="17" spans="1:11" s="165" customFormat="1" ht="14.25" customHeight="1">
      <c r="A17" s="193" t="s">
        <v>624</v>
      </c>
      <c r="B17" s="194">
        <v>2775</v>
      </c>
      <c r="C17" s="195">
        <v>10599</v>
      </c>
      <c r="D17" s="195">
        <v>1798</v>
      </c>
      <c r="E17" s="195">
        <v>5982</v>
      </c>
      <c r="F17" s="195">
        <v>793</v>
      </c>
      <c r="G17" s="195">
        <v>3769</v>
      </c>
      <c r="H17" s="195">
        <v>184</v>
      </c>
      <c r="I17" s="195">
        <v>848</v>
      </c>
      <c r="J17" s="195">
        <v>957</v>
      </c>
      <c r="K17" s="195">
        <v>4531</v>
      </c>
    </row>
    <row r="18" spans="1:11" s="165" customFormat="1" ht="14.25" customHeight="1">
      <c r="A18" s="196" t="s">
        <v>120</v>
      </c>
      <c r="B18" s="191">
        <v>2818</v>
      </c>
      <c r="C18" s="192">
        <v>9765</v>
      </c>
      <c r="D18" s="192">
        <v>1920</v>
      </c>
      <c r="E18" s="192">
        <v>5760</v>
      </c>
      <c r="F18" s="192">
        <v>743</v>
      </c>
      <c r="G18" s="192">
        <v>3317</v>
      </c>
      <c r="H18" s="192">
        <v>155</v>
      </c>
      <c r="I18" s="192">
        <v>688</v>
      </c>
      <c r="J18" s="192">
        <v>882</v>
      </c>
      <c r="K18" s="192">
        <v>3940</v>
      </c>
    </row>
    <row r="19" spans="1:11" s="165" customFormat="1" ht="14.25" customHeight="1">
      <c r="A19" s="190" t="s">
        <v>293</v>
      </c>
      <c r="B19" s="191">
        <v>130</v>
      </c>
      <c r="C19" s="192">
        <v>444</v>
      </c>
      <c r="D19" s="192">
        <v>103</v>
      </c>
      <c r="E19" s="192">
        <v>309</v>
      </c>
      <c r="F19" s="192">
        <v>27</v>
      </c>
      <c r="G19" s="192">
        <v>135</v>
      </c>
      <c r="H19" s="192" t="s">
        <v>115</v>
      </c>
      <c r="I19" s="192" t="s">
        <v>115</v>
      </c>
      <c r="J19" s="192">
        <v>27</v>
      </c>
      <c r="K19" s="192">
        <v>135</v>
      </c>
    </row>
    <row r="20" spans="1:11" s="165" customFormat="1" ht="14.25" customHeight="1">
      <c r="A20" s="190" t="s">
        <v>618</v>
      </c>
      <c r="B20" s="191">
        <v>185</v>
      </c>
      <c r="C20" s="192">
        <v>648</v>
      </c>
      <c r="D20" s="192">
        <v>151</v>
      </c>
      <c r="E20" s="192">
        <v>453</v>
      </c>
      <c r="F20" s="192">
        <v>34</v>
      </c>
      <c r="G20" s="192">
        <v>195</v>
      </c>
      <c r="H20" s="192" t="s">
        <v>115</v>
      </c>
      <c r="I20" s="192" t="s">
        <v>115</v>
      </c>
      <c r="J20" s="192">
        <v>34</v>
      </c>
      <c r="K20" s="192">
        <v>195</v>
      </c>
    </row>
    <row r="21" spans="1:11" s="165" customFormat="1" ht="14.25" customHeight="1">
      <c r="A21" s="190" t="s">
        <v>619</v>
      </c>
      <c r="B21" s="191">
        <v>117</v>
      </c>
      <c r="C21" s="192">
        <v>404</v>
      </c>
      <c r="D21" s="192">
        <v>88</v>
      </c>
      <c r="E21" s="192">
        <v>264</v>
      </c>
      <c r="F21" s="192">
        <v>29</v>
      </c>
      <c r="G21" s="192">
        <v>140</v>
      </c>
      <c r="H21" s="192" t="s">
        <v>115</v>
      </c>
      <c r="I21" s="192" t="s">
        <v>115</v>
      </c>
      <c r="J21" s="192">
        <v>29</v>
      </c>
      <c r="K21" s="192">
        <v>140</v>
      </c>
    </row>
    <row r="22" spans="1:11" s="165" customFormat="1" ht="14.25" customHeight="1">
      <c r="A22" s="190" t="s">
        <v>620</v>
      </c>
      <c r="B22" s="191">
        <v>80</v>
      </c>
      <c r="C22" s="192">
        <v>281</v>
      </c>
      <c r="D22" s="192">
        <v>58</v>
      </c>
      <c r="E22" s="192">
        <v>174</v>
      </c>
      <c r="F22" s="192">
        <v>22</v>
      </c>
      <c r="G22" s="192">
        <v>107</v>
      </c>
      <c r="H22" s="192" t="s">
        <v>115</v>
      </c>
      <c r="I22" s="192" t="s">
        <v>115</v>
      </c>
      <c r="J22" s="192">
        <v>22</v>
      </c>
      <c r="K22" s="192">
        <v>107</v>
      </c>
    </row>
    <row r="23" spans="1:11" s="165" customFormat="1" ht="14.25" customHeight="1">
      <c r="A23" s="190" t="s">
        <v>621</v>
      </c>
      <c r="B23" s="191">
        <v>82</v>
      </c>
      <c r="C23" s="192">
        <v>273</v>
      </c>
      <c r="D23" s="192">
        <v>64</v>
      </c>
      <c r="E23" s="192">
        <v>192</v>
      </c>
      <c r="F23" s="192">
        <v>18</v>
      </c>
      <c r="G23" s="192">
        <v>81</v>
      </c>
      <c r="H23" s="192" t="s">
        <v>115</v>
      </c>
      <c r="I23" s="192" t="s">
        <v>115</v>
      </c>
      <c r="J23" s="192">
        <v>18</v>
      </c>
      <c r="K23" s="192">
        <v>81</v>
      </c>
    </row>
    <row r="24" spans="1:11" s="165" customFormat="1" ht="14.25" customHeight="1">
      <c r="A24" s="190" t="s">
        <v>622</v>
      </c>
      <c r="B24" s="191">
        <v>112</v>
      </c>
      <c r="C24" s="192">
        <v>417</v>
      </c>
      <c r="D24" s="192">
        <v>64</v>
      </c>
      <c r="E24" s="192">
        <v>192</v>
      </c>
      <c r="F24" s="192">
        <v>48</v>
      </c>
      <c r="G24" s="192">
        <v>225</v>
      </c>
      <c r="H24" s="192" t="s">
        <v>115</v>
      </c>
      <c r="I24" s="192" t="s">
        <v>115</v>
      </c>
      <c r="J24" s="192">
        <v>48</v>
      </c>
      <c r="K24" s="192">
        <v>225</v>
      </c>
    </row>
    <row r="25" spans="1:11" s="165" customFormat="1" ht="14.25" customHeight="1">
      <c r="A25" s="190" t="s">
        <v>623</v>
      </c>
      <c r="B25" s="191">
        <v>174</v>
      </c>
      <c r="C25" s="192">
        <v>602</v>
      </c>
      <c r="D25" s="192">
        <v>118</v>
      </c>
      <c r="E25" s="192">
        <v>354</v>
      </c>
      <c r="F25" s="192">
        <v>55</v>
      </c>
      <c r="G25" s="192">
        <v>244</v>
      </c>
      <c r="H25" s="192">
        <v>1</v>
      </c>
      <c r="I25" s="192">
        <v>4</v>
      </c>
      <c r="J25" s="192">
        <v>55</v>
      </c>
      <c r="K25" s="192">
        <v>244</v>
      </c>
    </row>
    <row r="26" spans="1:11" s="165" customFormat="1" ht="14.25" customHeight="1">
      <c r="A26" s="190" t="s">
        <v>624</v>
      </c>
      <c r="B26" s="191">
        <v>1938</v>
      </c>
      <c r="C26" s="192">
        <v>6696</v>
      </c>
      <c r="D26" s="192">
        <v>1274</v>
      </c>
      <c r="E26" s="192">
        <v>3822</v>
      </c>
      <c r="F26" s="192">
        <v>510</v>
      </c>
      <c r="G26" s="192">
        <v>2190</v>
      </c>
      <c r="H26" s="192">
        <v>154</v>
      </c>
      <c r="I26" s="192">
        <v>684</v>
      </c>
      <c r="J26" s="192">
        <v>649</v>
      </c>
      <c r="K26" s="192">
        <v>2813</v>
      </c>
    </row>
    <row r="27" spans="1:11" s="165" customFormat="1" ht="14.25" customHeight="1">
      <c r="A27" s="187" t="s">
        <v>121</v>
      </c>
      <c r="B27" s="188">
        <v>2409</v>
      </c>
      <c r="C27" s="189">
        <v>10889</v>
      </c>
      <c r="D27" s="189">
        <v>1641</v>
      </c>
      <c r="E27" s="189">
        <v>6564</v>
      </c>
      <c r="F27" s="189">
        <v>738</v>
      </c>
      <c r="G27" s="189">
        <v>4168</v>
      </c>
      <c r="H27" s="189">
        <v>30</v>
      </c>
      <c r="I27" s="189">
        <v>157</v>
      </c>
      <c r="J27" s="189">
        <v>761</v>
      </c>
      <c r="K27" s="189">
        <v>4290</v>
      </c>
    </row>
    <row r="28" spans="1:11" s="165" customFormat="1" ht="14.25" customHeight="1">
      <c r="A28" s="196" t="s">
        <v>119</v>
      </c>
      <c r="B28" s="191"/>
      <c r="C28" s="192"/>
      <c r="D28" s="192"/>
      <c r="E28" s="192"/>
      <c r="F28" s="192"/>
      <c r="G28" s="192"/>
      <c r="H28" s="192"/>
      <c r="I28" s="192"/>
      <c r="J28" s="192"/>
      <c r="K28" s="192"/>
    </row>
    <row r="29" spans="1:11" s="165" customFormat="1" ht="14.25" customHeight="1">
      <c r="A29" s="190" t="s">
        <v>293</v>
      </c>
      <c r="B29" s="191">
        <v>116</v>
      </c>
      <c r="C29" s="192">
        <v>517</v>
      </c>
      <c r="D29" s="192">
        <v>92</v>
      </c>
      <c r="E29" s="192">
        <v>368</v>
      </c>
      <c r="F29" s="192">
        <v>23</v>
      </c>
      <c r="G29" s="192">
        <v>144</v>
      </c>
      <c r="H29" s="192">
        <v>1</v>
      </c>
      <c r="I29" s="192">
        <v>5</v>
      </c>
      <c r="J29" s="192">
        <v>24</v>
      </c>
      <c r="K29" s="192">
        <v>149</v>
      </c>
    </row>
    <row r="30" spans="1:11" s="165" customFormat="1" ht="14.25" customHeight="1">
      <c r="A30" s="190" t="s">
        <v>618</v>
      </c>
      <c r="B30" s="191">
        <v>219</v>
      </c>
      <c r="C30" s="192">
        <v>990</v>
      </c>
      <c r="D30" s="192">
        <v>165</v>
      </c>
      <c r="E30" s="192">
        <v>660</v>
      </c>
      <c r="F30" s="192">
        <v>54</v>
      </c>
      <c r="G30" s="192">
        <v>330</v>
      </c>
      <c r="H30" s="192" t="s">
        <v>115</v>
      </c>
      <c r="I30" s="192" t="s">
        <v>115</v>
      </c>
      <c r="J30" s="192">
        <v>54</v>
      </c>
      <c r="K30" s="192">
        <v>330</v>
      </c>
    </row>
    <row r="31" spans="1:11" s="165" customFormat="1" ht="14.25" customHeight="1">
      <c r="A31" s="190" t="s">
        <v>619</v>
      </c>
      <c r="B31" s="191">
        <v>262</v>
      </c>
      <c r="C31" s="192">
        <v>1150</v>
      </c>
      <c r="D31" s="192">
        <v>207</v>
      </c>
      <c r="E31" s="192">
        <v>828</v>
      </c>
      <c r="F31" s="192">
        <v>55</v>
      </c>
      <c r="G31" s="192">
        <v>322</v>
      </c>
      <c r="H31" s="192" t="s">
        <v>115</v>
      </c>
      <c r="I31" s="192" t="s">
        <v>115</v>
      </c>
      <c r="J31" s="192">
        <v>55</v>
      </c>
      <c r="K31" s="192">
        <v>322</v>
      </c>
    </row>
    <row r="32" spans="1:11" s="165" customFormat="1" ht="14.25" customHeight="1">
      <c r="A32" s="190" t="s">
        <v>620</v>
      </c>
      <c r="B32" s="191">
        <v>255</v>
      </c>
      <c r="C32" s="192">
        <v>1172</v>
      </c>
      <c r="D32" s="192">
        <v>174</v>
      </c>
      <c r="E32" s="192">
        <v>696</v>
      </c>
      <c r="F32" s="192">
        <v>80</v>
      </c>
      <c r="G32" s="192">
        <v>471</v>
      </c>
      <c r="H32" s="192">
        <v>1</v>
      </c>
      <c r="I32" s="192">
        <v>5</v>
      </c>
      <c r="J32" s="192">
        <v>81</v>
      </c>
      <c r="K32" s="192">
        <v>476</v>
      </c>
    </row>
    <row r="33" spans="1:11" s="165" customFormat="1" ht="14.25" customHeight="1">
      <c r="A33" s="190" t="s">
        <v>621</v>
      </c>
      <c r="B33" s="191">
        <v>274</v>
      </c>
      <c r="C33" s="192">
        <v>1243</v>
      </c>
      <c r="D33" s="192">
        <v>185</v>
      </c>
      <c r="E33" s="192">
        <v>740</v>
      </c>
      <c r="F33" s="192">
        <v>87</v>
      </c>
      <c r="G33" s="192">
        <v>493</v>
      </c>
      <c r="H33" s="192">
        <v>2</v>
      </c>
      <c r="I33" s="192">
        <v>10</v>
      </c>
      <c r="J33" s="192">
        <v>88</v>
      </c>
      <c r="K33" s="192">
        <v>498</v>
      </c>
    </row>
    <row r="34" spans="1:11" s="165" customFormat="1" ht="14.25" customHeight="1">
      <c r="A34" s="190" t="s">
        <v>622</v>
      </c>
      <c r="B34" s="191">
        <v>291</v>
      </c>
      <c r="C34" s="192">
        <v>1322</v>
      </c>
      <c r="D34" s="192">
        <v>191</v>
      </c>
      <c r="E34" s="192">
        <v>764</v>
      </c>
      <c r="F34" s="192">
        <v>100</v>
      </c>
      <c r="G34" s="192">
        <v>558</v>
      </c>
      <c r="H34" s="192" t="s">
        <v>115</v>
      </c>
      <c r="I34" s="192" t="s">
        <v>115</v>
      </c>
      <c r="J34" s="192">
        <v>100</v>
      </c>
      <c r="K34" s="192">
        <v>558</v>
      </c>
    </row>
    <row r="35" spans="1:11" s="165" customFormat="1" ht="14.25" customHeight="1">
      <c r="A35" s="190" t="s">
        <v>623</v>
      </c>
      <c r="B35" s="191">
        <v>278</v>
      </c>
      <c r="C35" s="192">
        <v>1284</v>
      </c>
      <c r="D35" s="192">
        <v>166</v>
      </c>
      <c r="E35" s="192">
        <v>664</v>
      </c>
      <c r="F35" s="192">
        <v>111</v>
      </c>
      <c r="G35" s="192">
        <v>615</v>
      </c>
      <c r="H35" s="192">
        <v>1</v>
      </c>
      <c r="I35" s="192">
        <v>5</v>
      </c>
      <c r="J35" s="192">
        <v>111</v>
      </c>
      <c r="K35" s="192">
        <v>615</v>
      </c>
    </row>
    <row r="36" spans="1:11" s="165" customFormat="1" ht="14.25" customHeight="1">
      <c r="A36" s="193" t="s">
        <v>624</v>
      </c>
      <c r="B36" s="194">
        <v>714</v>
      </c>
      <c r="C36" s="195">
        <v>3211</v>
      </c>
      <c r="D36" s="195">
        <v>461</v>
      </c>
      <c r="E36" s="195">
        <v>1844</v>
      </c>
      <c r="F36" s="195">
        <v>228</v>
      </c>
      <c r="G36" s="195">
        <v>1235</v>
      </c>
      <c r="H36" s="195">
        <v>25</v>
      </c>
      <c r="I36" s="195">
        <v>132</v>
      </c>
      <c r="J36" s="195">
        <v>248</v>
      </c>
      <c r="K36" s="195">
        <v>1342</v>
      </c>
    </row>
    <row r="37" spans="1:11" s="165" customFormat="1" ht="14.25" customHeight="1">
      <c r="A37" s="196" t="s">
        <v>122</v>
      </c>
      <c r="B37" s="191">
        <v>741</v>
      </c>
      <c r="C37" s="192">
        <v>4188</v>
      </c>
      <c r="D37" s="192">
        <v>449</v>
      </c>
      <c r="E37" s="192">
        <v>2245</v>
      </c>
      <c r="F37" s="192">
        <v>286</v>
      </c>
      <c r="G37" s="192">
        <v>1905</v>
      </c>
      <c r="H37" s="192">
        <v>6</v>
      </c>
      <c r="I37" s="192">
        <v>38</v>
      </c>
      <c r="J37" s="192">
        <v>291</v>
      </c>
      <c r="K37" s="192">
        <v>1937</v>
      </c>
    </row>
    <row r="38" spans="1:11" s="165" customFormat="1" ht="14.25" customHeight="1">
      <c r="A38" s="196" t="s">
        <v>119</v>
      </c>
      <c r="B38" s="191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1" s="165" customFormat="1" ht="14.25" customHeight="1">
      <c r="A39" s="190" t="s">
        <v>293</v>
      </c>
      <c r="B39" s="191">
        <v>35</v>
      </c>
      <c r="C39" s="192">
        <v>195</v>
      </c>
      <c r="D39" s="192">
        <v>26</v>
      </c>
      <c r="E39" s="192">
        <v>130</v>
      </c>
      <c r="F39" s="192">
        <v>8</v>
      </c>
      <c r="G39" s="192">
        <v>58</v>
      </c>
      <c r="H39" s="192">
        <v>1</v>
      </c>
      <c r="I39" s="192">
        <v>7</v>
      </c>
      <c r="J39" s="192">
        <v>9</v>
      </c>
      <c r="K39" s="192">
        <v>65</v>
      </c>
    </row>
    <row r="40" spans="1:11" s="165" customFormat="1" ht="14.25" customHeight="1">
      <c r="A40" s="190" t="s">
        <v>618</v>
      </c>
      <c r="B40" s="191">
        <v>76</v>
      </c>
      <c r="C40" s="192">
        <v>422</v>
      </c>
      <c r="D40" s="192">
        <v>56</v>
      </c>
      <c r="E40" s="192">
        <v>280</v>
      </c>
      <c r="F40" s="192">
        <v>19</v>
      </c>
      <c r="G40" s="192">
        <v>136</v>
      </c>
      <c r="H40" s="192">
        <v>1</v>
      </c>
      <c r="I40" s="192">
        <v>6</v>
      </c>
      <c r="J40" s="192">
        <v>19</v>
      </c>
      <c r="K40" s="192">
        <v>136</v>
      </c>
    </row>
    <row r="41" spans="1:11" s="165" customFormat="1" ht="14.25" customHeight="1">
      <c r="A41" s="190" t="s">
        <v>619</v>
      </c>
      <c r="B41" s="191">
        <v>109</v>
      </c>
      <c r="C41" s="192">
        <v>615</v>
      </c>
      <c r="D41" s="192">
        <v>76</v>
      </c>
      <c r="E41" s="192">
        <v>380</v>
      </c>
      <c r="F41" s="192">
        <v>33</v>
      </c>
      <c r="G41" s="192">
        <v>235</v>
      </c>
      <c r="H41" s="192" t="s">
        <v>115</v>
      </c>
      <c r="I41" s="192" t="s">
        <v>115</v>
      </c>
      <c r="J41" s="192">
        <v>33</v>
      </c>
      <c r="K41" s="192">
        <v>235</v>
      </c>
    </row>
    <row r="42" spans="1:11" s="165" customFormat="1" ht="14.25" customHeight="1">
      <c r="A42" s="190" t="s">
        <v>620</v>
      </c>
      <c r="B42" s="191">
        <v>111</v>
      </c>
      <c r="C42" s="192">
        <v>622</v>
      </c>
      <c r="D42" s="192">
        <v>73</v>
      </c>
      <c r="E42" s="192">
        <v>365</v>
      </c>
      <c r="F42" s="192">
        <v>38</v>
      </c>
      <c r="G42" s="192">
        <v>257</v>
      </c>
      <c r="H42" s="192" t="s">
        <v>115</v>
      </c>
      <c r="I42" s="192" t="s">
        <v>115</v>
      </c>
      <c r="J42" s="192">
        <v>38</v>
      </c>
      <c r="K42" s="192">
        <v>257</v>
      </c>
    </row>
    <row r="43" spans="1:11" s="165" customFormat="1" ht="14.25" customHeight="1">
      <c r="A43" s="190" t="s">
        <v>621</v>
      </c>
      <c r="B43" s="191">
        <v>107</v>
      </c>
      <c r="C43" s="192">
        <v>612</v>
      </c>
      <c r="D43" s="192">
        <v>59</v>
      </c>
      <c r="E43" s="192">
        <v>295</v>
      </c>
      <c r="F43" s="192">
        <v>48</v>
      </c>
      <c r="G43" s="192">
        <v>317</v>
      </c>
      <c r="H43" s="192" t="s">
        <v>115</v>
      </c>
      <c r="I43" s="192" t="s">
        <v>115</v>
      </c>
      <c r="J43" s="192">
        <v>48</v>
      </c>
      <c r="K43" s="192">
        <v>317</v>
      </c>
    </row>
    <row r="44" spans="1:11" s="165" customFormat="1" ht="14.25" customHeight="1">
      <c r="A44" s="190" t="s">
        <v>622</v>
      </c>
      <c r="B44" s="191">
        <v>95</v>
      </c>
      <c r="C44" s="192">
        <v>552</v>
      </c>
      <c r="D44" s="192">
        <v>49</v>
      </c>
      <c r="E44" s="192">
        <v>245</v>
      </c>
      <c r="F44" s="192">
        <v>46</v>
      </c>
      <c r="G44" s="192">
        <v>307</v>
      </c>
      <c r="H44" s="192" t="s">
        <v>115</v>
      </c>
      <c r="I44" s="192" t="s">
        <v>115</v>
      </c>
      <c r="J44" s="192">
        <v>46</v>
      </c>
      <c r="K44" s="192">
        <v>307</v>
      </c>
    </row>
    <row r="45" spans="1:11" s="165" customFormat="1" ht="14.25" customHeight="1">
      <c r="A45" s="190" t="s">
        <v>623</v>
      </c>
      <c r="B45" s="191">
        <v>89</v>
      </c>
      <c r="C45" s="192">
        <v>505</v>
      </c>
      <c r="D45" s="192">
        <v>48</v>
      </c>
      <c r="E45" s="192">
        <v>240</v>
      </c>
      <c r="F45" s="192">
        <v>41</v>
      </c>
      <c r="G45" s="192">
        <v>265</v>
      </c>
      <c r="H45" s="192" t="s">
        <v>115</v>
      </c>
      <c r="I45" s="192" t="s">
        <v>115</v>
      </c>
      <c r="J45" s="192">
        <v>41</v>
      </c>
      <c r="K45" s="192">
        <v>265</v>
      </c>
    </row>
    <row r="46" spans="1:11" s="165" customFormat="1" ht="14.25" customHeight="1">
      <c r="A46" s="190" t="s">
        <v>624</v>
      </c>
      <c r="B46" s="191">
        <v>119</v>
      </c>
      <c r="C46" s="192">
        <v>665</v>
      </c>
      <c r="D46" s="192">
        <v>62</v>
      </c>
      <c r="E46" s="192">
        <v>310</v>
      </c>
      <c r="F46" s="192">
        <v>53</v>
      </c>
      <c r="G46" s="192">
        <v>330</v>
      </c>
      <c r="H46" s="192">
        <v>4</v>
      </c>
      <c r="I46" s="192">
        <v>25</v>
      </c>
      <c r="J46" s="192">
        <v>57</v>
      </c>
      <c r="K46" s="192">
        <v>355</v>
      </c>
    </row>
    <row r="47" spans="1:11" s="165" customFormat="1" ht="14.25" customHeight="1">
      <c r="A47" s="187" t="s">
        <v>123</v>
      </c>
      <c r="B47" s="188">
        <v>105</v>
      </c>
      <c r="C47" s="189">
        <v>723</v>
      </c>
      <c r="D47" s="189">
        <v>66</v>
      </c>
      <c r="E47" s="189">
        <v>414</v>
      </c>
      <c r="F47" s="189">
        <v>36</v>
      </c>
      <c r="G47" s="189">
        <v>285</v>
      </c>
      <c r="H47" s="189">
        <v>3</v>
      </c>
      <c r="I47" s="189">
        <v>24</v>
      </c>
      <c r="J47" s="189">
        <v>37</v>
      </c>
      <c r="K47" s="189">
        <v>292</v>
      </c>
    </row>
    <row r="48" spans="1:11" s="165" customFormat="1" ht="14.25" customHeight="1">
      <c r="A48" s="196" t="s">
        <v>119</v>
      </c>
      <c r="B48" s="191"/>
      <c r="C48" s="192"/>
      <c r="D48" s="192"/>
      <c r="E48" s="192"/>
      <c r="F48" s="192"/>
      <c r="G48" s="192"/>
      <c r="H48" s="192"/>
      <c r="I48" s="192"/>
      <c r="J48" s="192"/>
      <c r="K48" s="192"/>
    </row>
    <row r="49" spans="1:11" s="165" customFormat="1" ht="14.25" customHeight="1">
      <c r="A49" s="190" t="s">
        <v>293</v>
      </c>
      <c r="B49" s="191">
        <v>9</v>
      </c>
      <c r="C49" s="192">
        <v>60</v>
      </c>
      <c r="D49" s="192">
        <v>6</v>
      </c>
      <c r="E49" s="192">
        <v>36</v>
      </c>
      <c r="F49" s="192">
        <v>3</v>
      </c>
      <c r="G49" s="192">
        <v>24</v>
      </c>
      <c r="H49" s="192" t="s">
        <v>115</v>
      </c>
      <c r="I49" s="192" t="s">
        <v>115</v>
      </c>
      <c r="J49" s="192">
        <v>3</v>
      </c>
      <c r="K49" s="192">
        <v>24</v>
      </c>
    </row>
    <row r="50" spans="1:11" s="165" customFormat="1" ht="14.25" customHeight="1">
      <c r="A50" s="190" t="s">
        <v>618</v>
      </c>
      <c r="B50" s="191">
        <v>21</v>
      </c>
      <c r="C50" s="192">
        <v>152</v>
      </c>
      <c r="D50" s="192">
        <v>14</v>
      </c>
      <c r="E50" s="192">
        <v>91</v>
      </c>
      <c r="F50" s="192">
        <v>6</v>
      </c>
      <c r="G50" s="192">
        <v>53</v>
      </c>
      <c r="H50" s="192">
        <v>1</v>
      </c>
      <c r="I50" s="192">
        <v>8</v>
      </c>
      <c r="J50" s="192">
        <v>6</v>
      </c>
      <c r="K50" s="192">
        <v>53</v>
      </c>
    </row>
    <row r="51" spans="1:11" s="165" customFormat="1" ht="14.25" customHeight="1">
      <c r="A51" s="190" t="s">
        <v>619</v>
      </c>
      <c r="B51" s="191">
        <v>21</v>
      </c>
      <c r="C51" s="192">
        <v>144</v>
      </c>
      <c r="D51" s="192">
        <v>14</v>
      </c>
      <c r="E51" s="192">
        <v>88</v>
      </c>
      <c r="F51" s="192">
        <v>7</v>
      </c>
      <c r="G51" s="192">
        <v>56</v>
      </c>
      <c r="H51" s="192" t="s">
        <v>115</v>
      </c>
      <c r="I51" s="192" t="s">
        <v>115</v>
      </c>
      <c r="J51" s="192">
        <v>7</v>
      </c>
      <c r="K51" s="192">
        <v>56</v>
      </c>
    </row>
    <row r="52" spans="1:11" s="165" customFormat="1" ht="14.25" customHeight="1">
      <c r="A52" s="190" t="s">
        <v>620</v>
      </c>
      <c r="B52" s="191">
        <v>15</v>
      </c>
      <c r="C52" s="192">
        <v>97</v>
      </c>
      <c r="D52" s="192">
        <v>12</v>
      </c>
      <c r="E52" s="192">
        <v>73</v>
      </c>
      <c r="F52" s="192">
        <v>3</v>
      </c>
      <c r="G52" s="192">
        <v>24</v>
      </c>
      <c r="H52" s="192" t="s">
        <v>115</v>
      </c>
      <c r="I52" s="192" t="s">
        <v>115</v>
      </c>
      <c r="J52" s="192">
        <v>3</v>
      </c>
      <c r="K52" s="192">
        <v>24</v>
      </c>
    </row>
    <row r="53" spans="1:11" s="165" customFormat="1" ht="14.25" customHeight="1">
      <c r="A53" s="190" t="s">
        <v>621</v>
      </c>
      <c r="B53" s="191">
        <v>18</v>
      </c>
      <c r="C53" s="192">
        <v>124</v>
      </c>
      <c r="D53" s="192">
        <v>11</v>
      </c>
      <c r="E53" s="192">
        <v>72</v>
      </c>
      <c r="F53" s="192">
        <v>7</v>
      </c>
      <c r="G53" s="192">
        <v>52</v>
      </c>
      <c r="H53" s="192" t="s">
        <v>115</v>
      </c>
      <c r="I53" s="192" t="s">
        <v>115</v>
      </c>
      <c r="J53" s="192">
        <v>7</v>
      </c>
      <c r="K53" s="192">
        <v>52</v>
      </c>
    </row>
    <row r="54" spans="1:11" s="165" customFormat="1" ht="14.25" customHeight="1">
      <c r="A54" s="190" t="s">
        <v>622</v>
      </c>
      <c r="B54" s="191">
        <v>9</v>
      </c>
      <c r="C54" s="192">
        <v>63</v>
      </c>
      <c r="D54" s="192">
        <v>4</v>
      </c>
      <c r="E54" s="192">
        <v>24</v>
      </c>
      <c r="F54" s="192">
        <v>4</v>
      </c>
      <c r="G54" s="192">
        <v>30</v>
      </c>
      <c r="H54" s="192">
        <v>1</v>
      </c>
      <c r="I54" s="192">
        <v>9</v>
      </c>
      <c r="J54" s="192">
        <v>4</v>
      </c>
      <c r="K54" s="192">
        <v>30</v>
      </c>
    </row>
    <row r="55" spans="1:11" s="165" customFormat="1" ht="14.25" customHeight="1">
      <c r="A55" s="190" t="s">
        <v>623</v>
      </c>
      <c r="B55" s="191">
        <v>8</v>
      </c>
      <c r="C55" s="192">
        <v>56</v>
      </c>
      <c r="D55" s="192">
        <v>4</v>
      </c>
      <c r="E55" s="192">
        <v>24</v>
      </c>
      <c r="F55" s="192">
        <v>4</v>
      </c>
      <c r="G55" s="192">
        <v>32</v>
      </c>
      <c r="H55" s="192" t="s">
        <v>115</v>
      </c>
      <c r="I55" s="192" t="s">
        <v>115</v>
      </c>
      <c r="J55" s="192">
        <v>4</v>
      </c>
      <c r="K55" s="192">
        <v>32</v>
      </c>
    </row>
    <row r="56" spans="1:11" s="165" customFormat="1" ht="14.25" customHeight="1" thickBot="1">
      <c r="A56" s="197" t="s">
        <v>624</v>
      </c>
      <c r="B56" s="198">
        <v>4</v>
      </c>
      <c r="C56" s="199">
        <v>27</v>
      </c>
      <c r="D56" s="199">
        <v>1</v>
      </c>
      <c r="E56" s="199">
        <v>6</v>
      </c>
      <c r="F56" s="199">
        <v>2</v>
      </c>
      <c r="G56" s="199">
        <v>14</v>
      </c>
      <c r="H56" s="199">
        <v>1</v>
      </c>
      <c r="I56" s="199">
        <v>7</v>
      </c>
      <c r="J56" s="199">
        <v>3</v>
      </c>
      <c r="K56" s="199">
        <v>21</v>
      </c>
    </row>
    <row r="57" spans="1:5" s="46" customFormat="1" ht="14.25" customHeight="1">
      <c r="A57" s="43" t="s">
        <v>625</v>
      </c>
      <c r="B57" s="43"/>
      <c r="C57" s="43"/>
      <c r="D57" s="44"/>
      <c r="E57" s="45"/>
    </row>
  </sheetData>
  <sheetProtection/>
  <mergeCells count="3">
    <mergeCell ref="B4:C4"/>
    <mergeCell ref="D4:E4"/>
    <mergeCell ref="J4:K4"/>
  </mergeCells>
  <hyperlinks>
    <hyperlink ref="P1" location="index!R1C1" tooltip="戻る" display="戻る"/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12.625" style="53" customWidth="1"/>
    <col min="2" max="22" width="7.375" style="53" customWidth="1"/>
    <col min="23" max="16384" width="8.625" style="53" customWidth="1"/>
  </cols>
  <sheetData>
    <row r="1" spans="1:22" s="8" customFormat="1" ht="15" customHeight="1">
      <c r="A1" s="54" t="s">
        <v>821</v>
      </c>
      <c r="B1" s="54"/>
      <c r="C1" s="54"/>
      <c r="D1" s="54"/>
      <c r="E1" s="54"/>
      <c r="F1" s="54"/>
      <c r="J1" s="9" t="s">
        <v>397</v>
      </c>
      <c r="K1" s="54"/>
      <c r="L1" s="9"/>
      <c r="M1" s="54"/>
      <c r="N1" s="54"/>
      <c r="O1" s="54"/>
      <c r="P1" s="9" t="s">
        <v>397</v>
      </c>
      <c r="Q1" s="123"/>
      <c r="R1" s="9"/>
      <c r="V1" s="9" t="s">
        <v>397</v>
      </c>
    </row>
    <row r="2" spans="1:22" s="127" customFormat="1" ht="1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5"/>
      <c r="V2" s="126"/>
    </row>
    <row r="3" spans="1:22" s="127" customFormat="1" ht="15" customHeight="1">
      <c r="A3" s="128"/>
      <c r="B3" s="129" t="s">
        <v>626</v>
      </c>
      <c r="C3" s="130"/>
      <c r="D3" s="130"/>
      <c r="E3" s="130"/>
      <c r="F3" s="130"/>
      <c r="G3" s="130"/>
      <c r="H3" s="130"/>
      <c r="I3" s="131"/>
      <c r="J3" s="132" t="s">
        <v>627</v>
      </c>
      <c r="K3" s="133"/>
      <c r="L3" s="134"/>
      <c r="M3" s="134"/>
      <c r="N3" s="134"/>
      <c r="O3" s="134"/>
      <c r="P3" s="134"/>
      <c r="Q3" s="129" t="s">
        <v>628</v>
      </c>
      <c r="R3" s="135"/>
      <c r="S3" s="136"/>
      <c r="T3" s="129" t="s">
        <v>629</v>
      </c>
      <c r="U3" s="135"/>
      <c r="V3" s="135"/>
    </row>
    <row r="4" spans="1:22" s="127" customFormat="1" ht="15" customHeight="1">
      <c r="A4" s="137"/>
      <c r="B4" s="138" t="s">
        <v>630</v>
      </c>
      <c r="C4" s="138" t="s">
        <v>631</v>
      </c>
      <c r="D4" s="138" t="s">
        <v>632</v>
      </c>
      <c r="E4" s="138" t="s">
        <v>394</v>
      </c>
      <c r="F4" s="139" t="s">
        <v>633</v>
      </c>
      <c r="G4" s="140"/>
      <c r="H4" s="140"/>
      <c r="I4" s="138" t="s">
        <v>634</v>
      </c>
      <c r="J4" s="141" t="s">
        <v>70</v>
      </c>
      <c r="K4" s="141" t="s">
        <v>635</v>
      </c>
      <c r="L4" s="141" t="s">
        <v>636</v>
      </c>
      <c r="M4" s="139" t="s">
        <v>637</v>
      </c>
      <c r="N4" s="140"/>
      <c r="O4" s="140"/>
      <c r="P4" s="138" t="s">
        <v>638</v>
      </c>
      <c r="Q4" s="139" t="s">
        <v>639</v>
      </c>
      <c r="R4" s="138" t="s">
        <v>640</v>
      </c>
      <c r="S4" s="138" t="s">
        <v>641</v>
      </c>
      <c r="T4" s="138" t="s">
        <v>642</v>
      </c>
      <c r="U4" s="138" t="s">
        <v>640</v>
      </c>
      <c r="V4" s="139" t="s">
        <v>641</v>
      </c>
    </row>
    <row r="5" spans="1:22" s="127" customFormat="1" ht="48.75" customHeight="1">
      <c r="A5" s="142"/>
      <c r="B5" s="143"/>
      <c r="C5" s="144"/>
      <c r="D5" s="144"/>
      <c r="E5" s="144"/>
      <c r="F5" s="144"/>
      <c r="G5" s="145" t="s">
        <v>643</v>
      </c>
      <c r="H5" s="146" t="s">
        <v>395</v>
      </c>
      <c r="I5" s="144"/>
      <c r="J5" s="147"/>
      <c r="K5" s="147"/>
      <c r="L5" s="147"/>
      <c r="M5" s="144"/>
      <c r="N5" s="145" t="s">
        <v>644</v>
      </c>
      <c r="O5" s="146" t="s">
        <v>645</v>
      </c>
      <c r="P5" s="144"/>
      <c r="Q5" s="148"/>
      <c r="R5" s="144"/>
      <c r="S5" s="144"/>
      <c r="T5" s="143"/>
      <c r="U5" s="144"/>
      <c r="V5" s="149"/>
    </row>
    <row r="6" spans="1:22" s="153" customFormat="1" ht="15" customHeight="1">
      <c r="A6" s="150" t="s">
        <v>112</v>
      </c>
      <c r="B6" s="151">
        <v>43263</v>
      </c>
      <c r="C6" s="152">
        <v>14764</v>
      </c>
      <c r="D6" s="152">
        <v>4488</v>
      </c>
      <c r="E6" s="152">
        <v>15186</v>
      </c>
      <c r="F6" s="152">
        <v>7175</v>
      </c>
      <c r="G6" s="152">
        <v>4998</v>
      </c>
      <c r="H6" s="152">
        <v>1766</v>
      </c>
      <c r="I6" s="152">
        <v>1650</v>
      </c>
      <c r="J6" s="152">
        <v>21444</v>
      </c>
      <c r="K6" s="152">
        <v>4488</v>
      </c>
      <c r="L6" s="152">
        <v>10674</v>
      </c>
      <c r="M6" s="152">
        <v>6267</v>
      </c>
      <c r="N6" s="152">
        <v>4479</v>
      </c>
      <c r="O6" s="152">
        <v>1465</v>
      </c>
      <c r="P6" s="152">
        <v>15</v>
      </c>
      <c r="Q6" s="152">
        <v>40719</v>
      </c>
      <c r="R6" s="152">
        <v>3691</v>
      </c>
      <c r="S6" s="152">
        <v>529</v>
      </c>
      <c r="T6" s="152">
        <v>19263</v>
      </c>
      <c r="U6" s="152">
        <v>3235</v>
      </c>
      <c r="V6" s="152">
        <v>528</v>
      </c>
    </row>
    <row r="7" spans="1:22" s="127" customFormat="1" ht="15" customHeight="1">
      <c r="A7" s="154" t="s">
        <v>294</v>
      </c>
      <c r="B7" s="155">
        <v>5398</v>
      </c>
      <c r="C7" s="156">
        <v>2090</v>
      </c>
      <c r="D7" s="156" t="s">
        <v>115</v>
      </c>
      <c r="E7" s="156">
        <v>3260</v>
      </c>
      <c r="F7" s="156">
        <v>48</v>
      </c>
      <c r="G7" s="156">
        <v>29</v>
      </c>
      <c r="H7" s="156">
        <v>8</v>
      </c>
      <c r="I7" s="156" t="s">
        <v>115</v>
      </c>
      <c r="J7" s="156" t="s">
        <v>115</v>
      </c>
      <c r="K7" s="156" t="s">
        <v>115</v>
      </c>
      <c r="L7" s="156" t="s">
        <v>115</v>
      </c>
      <c r="M7" s="156" t="s">
        <v>115</v>
      </c>
      <c r="N7" s="156" t="s">
        <v>115</v>
      </c>
      <c r="O7" s="156" t="s">
        <v>115</v>
      </c>
      <c r="P7" s="156" t="s">
        <v>115</v>
      </c>
      <c r="Q7" s="156">
        <v>5363</v>
      </c>
      <c r="R7" s="156">
        <v>2</v>
      </c>
      <c r="S7" s="156" t="s">
        <v>115</v>
      </c>
      <c r="T7" s="156" t="s">
        <v>115</v>
      </c>
      <c r="U7" s="156" t="s">
        <v>115</v>
      </c>
      <c r="V7" s="156" t="s">
        <v>115</v>
      </c>
    </row>
    <row r="8" spans="1:22" s="127" customFormat="1" ht="15" customHeight="1">
      <c r="A8" s="154" t="s">
        <v>256</v>
      </c>
      <c r="B8" s="155">
        <v>2186</v>
      </c>
      <c r="C8" s="156">
        <v>70</v>
      </c>
      <c r="D8" s="156">
        <v>1</v>
      </c>
      <c r="E8" s="156">
        <v>1416</v>
      </c>
      <c r="F8" s="156">
        <v>616</v>
      </c>
      <c r="G8" s="156">
        <v>400</v>
      </c>
      <c r="H8" s="156">
        <v>168</v>
      </c>
      <c r="I8" s="156">
        <v>83</v>
      </c>
      <c r="J8" s="156">
        <v>266</v>
      </c>
      <c r="K8" s="156">
        <v>1</v>
      </c>
      <c r="L8" s="156">
        <v>176</v>
      </c>
      <c r="M8" s="156">
        <v>89</v>
      </c>
      <c r="N8" s="156">
        <v>66</v>
      </c>
      <c r="O8" s="156">
        <v>17</v>
      </c>
      <c r="P8" s="156" t="s">
        <v>115</v>
      </c>
      <c r="Q8" s="156">
        <v>2120</v>
      </c>
      <c r="R8" s="156">
        <v>495</v>
      </c>
      <c r="S8" s="156">
        <v>7</v>
      </c>
      <c r="T8" s="156">
        <v>231</v>
      </c>
      <c r="U8" s="156">
        <v>41</v>
      </c>
      <c r="V8" s="156">
        <v>7</v>
      </c>
    </row>
    <row r="9" spans="1:22" s="127" customFormat="1" ht="15" customHeight="1">
      <c r="A9" s="154" t="s">
        <v>295</v>
      </c>
      <c r="B9" s="155">
        <v>1825</v>
      </c>
      <c r="C9" s="156">
        <v>193</v>
      </c>
      <c r="D9" s="156">
        <v>22</v>
      </c>
      <c r="E9" s="156">
        <v>692</v>
      </c>
      <c r="F9" s="156">
        <v>784</v>
      </c>
      <c r="G9" s="156">
        <v>498</v>
      </c>
      <c r="H9" s="156">
        <v>232</v>
      </c>
      <c r="I9" s="156">
        <v>134</v>
      </c>
      <c r="J9" s="156">
        <v>1186</v>
      </c>
      <c r="K9" s="156">
        <v>22</v>
      </c>
      <c r="L9" s="156">
        <v>682</v>
      </c>
      <c r="M9" s="156">
        <v>480</v>
      </c>
      <c r="N9" s="156">
        <v>351</v>
      </c>
      <c r="O9" s="156">
        <v>107</v>
      </c>
      <c r="P9" s="156">
        <v>2</v>
      </c>
      <c r="Q9" s="156">
        <v>1334</v>
      </c>
      <c r="R9" s="156">
        <v>215</v>
      </c>
      <c r="S9" s="156">
        <v>24</v>
      </c>
      <c r="T9" s="156">
        <v>966</v>
      </c>
      <c r="U9" s="156">
        <v>215</v>
      </c>
      <c r="V9" s="156">
        <v>23</v>
      </c>
    </row>
    <row r="10" spans="1:22" s="127" customFormat="1" ht="15" customHeight="1">
      <c r="A10" s="154" t="s">
        <v>296</v>
      </c>
      <c r="B10" s="155">
        <v>2063</v>
      </c>
      <c r="C10" s="156">
        <v>335</v>
      </c>
      <c r="D10" s="156">
        <v>51</v>
      </c>
      <c r="E10" s="156">
        <v>889</v>
      </c>
      <c r="F10" s="156">
        <v>630</v>
      </c>
      <c r="G10" s="156">
        <v>481</v>
      </c>
      <c r="H10" s="156">
        <v>118</v>
      </c>
      <c r="I10" s="156">
        <v>158</v>
      </c>
      <c r="J10" s="156">
        <v>1557</v>
      </c>
      <c r="K10" s="156">
        <v>51</v>
      </c>
      <c r="L10" s="156">
        <v>889</v>
      </c>
      <c r="M10" s="156">
        <v>615</v>
      </c>
      <c r="N10" s="156">
        <v>477</v>
      </c>
      <c r="O10" s="156">
        <v>110</v>
      </c>
      <c r="P10" s="156">
        <v>2</v>
      </c>
      <c r="Q10" s="156">
        <v>1874</v>
      </c>
      <c r="R10" s="156">
        <v>364</v>
      </c>
      <c r="S10" s="156">
        <v>46</v>
      </c>
      <c r="T10" s="156">
        <v>1380</v>
      </c>
      <c r="U10" s="156">
        <v>364</v>
      </c>
      <c r="V10" s="156">
        <v>46</v>
      </c>
    </row>
    <row r="11" spans="1:22" s="127" customFormat="1" ht="15" customHeight="1">
      <c r="A11" s="154" t="s">
        <v>297</v>
      </c>
      <c r="B11" s="155">
        <v>2209</v>
      </c>
      <c r="C11" s="156">
        <v>426</v>
      </c>
      <c r="D11" s="156">
        <v>98</v>
      </c>
      <c r="E11" s="156">
        <v>926</v>
      </c>
      <c r="F11" s="156">
        <v>613</v>
      </c>
      <c r="G11" s="156">
        <v>470</v>
      </c>
      <c r="H11" s="156">
        <v>118</v>
      </c>
      <c r="I11" s="156">
        <v>146</v>
      </c>
      <c r="J11" s="156">
        <v>1630</v>
      </c>
      <c r="K11" s="156">
        <v>98</v>
      </c>
      <c r="L11" s="156">
        <v>925</v>
      </c>
      <c r="M11" s="156">
        <v>604</v>
      </c>
      <c r="N11" s="156">
        <v>466</v>
      </c>
      <c r="O11" s="156">
        <v>113</v>
      </c>
      <c r="P11" s="156">
        <v>3</v>
      </c>
      <c r="Q11" s="156">
        <v>2076</v>
      </c>
      <c r="R11" s="156">
        <v>400</v>
      </c>
      <c r="S11" s="156">
        <v>55</v>
      </c>
      <c r="T11" s="156">
        <v>1506</v>
      </c>
      <c r="U11" s="156">
        <v>400</v>
      </c>
      <c r="V11" s="156">
        <v>55</v>
      </c>
    </row>
    <row r="12" spans="1:22" s="127" customFormat="1" ht="15" customHeight="1">
      <c r="A12" s="154" t="s">
        <v>298</v>
      </c>
      <c r="B12" s="155">
        <v>2544</v>
      </c>
      <c r="C12" s="156">
        <v>448</v>
      </c>
      <c r="D12" s="156">
        <v>136</v>
      </c>
      <c r="E12" s="156">
        <v>1129</v>
      </c>
      <c r="F12" s="156">
        <v>656</v>
      </c>
      <c r="G12" s="156">
        <v>468</v>
      </c>
      <c r="H12" s="156">
        <v>152</v>
      </c>
      <c r="I12" s="156">
        <v>175</v>
      </c>
      <c r="J12" s="156">
        <v>1919</v>
      </c>
      <c r="K12" s="156">
        <v>136</v>
      </c>
      <c r="L12" s="156">
        <v>1129</v>
      </c>
      <c r="M12" s="156">
        <v>653</v>
      </c>
      <c r="N12" s="156">
        <v>467</v>
      </c>
      <c r="O12" s="156">
        <v>150</v>
      </c>
      <c r="P12" s="156">
        <v>1</v>
      </c>
      <c r="Q12" s="156">
        <v>2406</v>
      </c>
      <c r="R12" s="156">
        <v>427</v>
      </c>
      <c r="S12" s="156">
        <v>55</v>
      </c>
      <c r="T12" s="156">
        <v>1784</v>
      </c>
      <c r="U12" s="156">
        <v>427</v>
      </c>
      <c r="V12" s="156">
        <v>55</v>
      </c>
    </row>
    <row r="13" spans="1:22" s="127" customFormat="1" ht="15" customHeight="1">
      <c r="A13" s="154" t="s">
        <v>299</v>
      </c>
      <c r="B13" s="155">
        <v>2365</v>
      </c>
      <c r="C13" s="156">
        <v>342</v>
      </c>
      <c r="D13" s="156">
        <v>142</v>
      </c>
      <c r="E13" s="156">
        <v>1055</v>
      </c>
      <c r="F13" s="156">
        <v>670</v>
      </c>
      <c r="G13" s="156">
        <v>521</v>
      </c>
      <c r="H13" s="156">
        <v>131</v>
      </c>
      <c r="I13" s="156">
        <v>156</v>
      </c>
      <c r="J13" s="156">
        <v>1868</v>
      </c>
      <c r="K13" s="156">
        <v>142</v>
      </c>
      <c r="L13" s="156">
        <v>1055</v>
      </c>
      <c r="M13" s="156">
        <v>669</v>
      </c>
      <c r="N13" s="156">
        <v>521</v>
      </c>
      <c r="O13" s="156">
        <v>130</v>
      </c>
      <c r="P13" s="156">
        <v>2</v>
      </c>
      <c r="Q13" s="156">
        <v>2117</v>
      </c>
      <c r="R13" s="156">
        <v>353</v>
      </c>
      <c r="S13" s="156">
        <v>51</v>
      </c>
      <c r="T13" s="156">
        <v>1621</v>
      </c>
      <c r="U13" s="156">
        <v>353</v>
      </c>
      <c r="V13" s="156">
        <v>51</v>
      </c>
    </row>
    <row r="14" spans="1:22" s="127" customFormat="1" ht="15" customHeight="1">
      <c r="A14" s="154" t="s">
        <v>300</v>
      </c>
      <c r="B14" s="155">
        <v>2596</v>
      </c>
      <c r="C14" s="156">
        <v>345</v>
      </c>
      <c r="D14" s="156">
        <v>168</v>
      </c>
      <c r="E14" s="156">
        <v>1181</v>
      </c>
      <c r="F14" s="156">
        <v>782</v>
      </c>
      <c r="G14" s="156">
        <v>522</v>
      </c>
      <c r="H14" s="156">
        <v>228</v>
      </c>
      <c r="I14" s="156">
        <v>120</v>
      </c>
      <c r="J14" s="156">
        <v>2132</v>
      </c>
      <c r="K14" s="156">
        <v>168</v>
      </c>
      <c r="L14" s="156">
        <v>1181</v>
      </c>
      <c r="M14" s="156">
        <v>782</v>
      </c>
      <c r="N14" s="156">
        <v>522</v>
      </c>
      <c r="O14" s="156">
        <v>228</v>
      </c>
      <c r="P14" s="156">
        <v>1</v>
      </c>
      <c r="Q14" s="156">
        <v>2278</v>
      </c>
      <c r="R14" s="156">
        <v>363</v>
      </c>
      <c r="S14" s="156">
        <v>69</v>
      </c>
      <c r="T14" s="156">
        <v>1814</v>
      </c>
      <c r="U14" s="156">
        <v>363</v>
      </c>
      <c r="V14" s="156">
        <v>69</v>
      </c>
    </row>
    <row r="15" spans="1:22" s="127" customFormat="1" ht="15" customHeight="1">
      <c r="A15" s="154" t="s">
        <v>301</v>
      </c>
      <c r="B15" s="155">
        <v>2839</v>
      </c>
      <c r="C15" s="156">
        <v>443</v>
      </c>
      <c r="D15" s="156">
        <v>222</v>
      </c>
      <c r="E15" s="156">
        <v>1255</v>
      </c>
      <c r="F15" s="156">
        <v>802</v>
      </c>
      <c r="G15" s="156">
        <v>549</v>
      </c>
      <c r="H15" s="156">
        <v>220</v>
      </c>
      <c r="I15" s="156">
        <v>117</v>
      </c>
      <c r="J15" s="156">
        <v>2281</v>
      </c>
      <c r="K15" s="156">
        <v>222</v>
      </c>
      <c r="L15" s="156">
        <v>1255</v>
      </c>
      <c r="M15" s="156">
        <v>802</v>
      </c>
      <c r="N15" s="156">
        <v>549</v>
      </c>
      <c r="O15" s="156">
        <v>220</v>
      </c>
      <c r="P15" s="156">
        <v>2</v>
      </c>
      <c r="Q15" s="156">
        <v>2550</v>
      </c>
      <c r="R15" s="156">
        <v>425</v>
      </c>
      <c r="S15" s="156">
        <v>55</v>
      </c>
      <c r="T15" s="156">
        <v>1992</v>
      </c>
      <c r="U15" s="156">
        <v>425</v>
      </c>
      <c r="V15" s="156">
        <v>55</v>
      </c>
    </row>
    <row r="16" spans="1:22" s="127" customFormat="1" ht="15" customHeight="1">
      <c r="A16" s="154" t="s">
        <v>302</v>
      </c>
      <c r="B16" s="155">
        <v>3275</v>
      </c>
      <c r="C16" s="156">
        <v>653</v>
      </c>
      <c r="D16" s="156">
        <v>354</v>
      </c>
      <c r="E16" s="156">
        <v>1370</v>
      </c>
      <c r="F16" s="156">
        <v>785</v>
      </c>
      <c r="G16" s="156">
        <v>562</v>
      </c>
      <c r="H16" s="156">
        <v>200</v>
      </c>
      <c r="I16" s="156">
        <v>113</v>
      </c>
      <c r="J16" s="156">
        <v>2508</v>
      </c>
      <c r="K16" s="156">
        <v>354</v>
      </c>
      <c r="L16" s="156">
        <v>1370</v>
      </c>
      <c r="M16" s="156">
        <v>784</v>
      </c>
      <c r="N16" s="156">
        <v>562</v>
      </c>
      <c r="O16" s="156">
        <v>199</v>
      </c>
      <c r="P16" s="156" t="s">
        <v>115</v>
      </c>
      <c r="Q16" s="156">
        <v>2898</v>
      </c>
      <c r="R16" s="156">
        <v>312</v>
      </c>
      <c r="S16" s="156">
        <v>73</v>
      </c>
      <c r="T16" s="156">
        <v>2132</v>
      </c>
      <c r="U16" s="156">
        <v>312</v>
      </c>
      <c r="V16" s="156">
        <v>73</v>
      </c>
    </row>
    <row r="17" spans="1:22" s="127" customFormat="1" ht="15" customHeight="1">
      <c r="A17" s="154" t="s">
        <v>303</v>
      </c>
      <c r="B17" s="155">
        <v>3591</v>
      </c>
      <c r="C17" s="156">
        <v>1190</v>
      </c>
      <c r="D17" s="156">
        <v>635</v>
      </c>
      <c r="E17" s="156">
        <v>1105</v>
      </c>
      <c r="F17" s="156">
        <v>540</v>
      </c>
      <c r="G17" s="156">
        <v>372</v>
      </c>
      <c r="H17" s="156">
        <v>143</v>
      </c>
      <c r="I17" s="156">
        <v>121</v>
      </c>
      <c r="J17" s="156">
        <v>2281</v>
      </c>
      <c r="K17" s="156">
        <v>635</v>
      </c>
      <c r="L17" s="156">
        <v>1105</v>
      </c>
      <c r="M17" s="156">
        <v>540</v>
      </c>
      <c r="N17" s="156">
        <v>372</v>
      </c>
      <c r="O17" s="156">
        <v>143</v>
      </c>
      <c r="P17" s="156">
        <v>1</v>
      </c>
      <c r="Q17" s="156">
        <v>3358</v>
      </c>
      <c r="R17" s="156">
        <v>222</v>
      </c>
      <c r="S17" s="156">
        <v>60</v>
      </c>
      <c r="T17" s="156">
        <v>2048</v>
      </c>
      <c r="U17" s="156">
        <v>222</v>
      </c>
      <c r="V17" s="156">
        <v>60</v>
      </c>
    </row>
    <row r="18" spans="1:22" s="127" customFormat="1" ht="15" customHeight="1">
      <c r="A18" s="154" t="s">
        <v>304</v>
      </c>
      <c r="B18" s="155">
        <v>2788</v>
      </c>
      <c r="C18" s="156">
        <v>1337</v>
      </c>
      <c r="D18" s="156">
        <v>681</v>
      </c>
      <c r="E18" s="156">
        <v>540</v>
      </c>
      <c r="F18" s="156">
        <v>148</v>
      </c>
      <c r="G18" s="156">
        <v>100</v>
      </c>
      <c r="H18" s="156">
        <v>24</v>
      </c>
      <c r="I18" s="156">
        <v>82</v>
      </c>
      <c r="J18" s="156">
        <v>1370</v>
      </c>
      <c r="K18" s="156">
        <v>681</v>
      </c>
      <c r="L18" s="156">
        <v>540</v>
      </c>
      <c r="M18" s="156">
        <v>148</v>
      </c>
      <c r="N18" s="156">
        <v>100</v>
      </c>
      <c r="O18" s="156">
        <v>24</v>
      </c>
      <c r="P18" s="156">
        <v>1</v>
      </c>
      <c r="Q18" s="156">
        <v>2760</v>
      </c>
      <c r="R18" s="156">
        <v>72</v>
      </c>
      <c r="S18" s="156">
        <v>24</v>
      </c>
      <c r="T18" s="156">
        <v>1342</v>
      </c>
      <c r="U18" s="156">
        <v>72</v>
      </c>
      <c r="V18" s="156">
        <v>24</v>
      </c>
    </row>
    <row r="19" spans="1:22" s="127" customFormat="1" ht="15" customHeight="1">
      <c r="A19" s="154" t="s">
        <v>305</v>
      </c>
      <c r="B19" s="155">
        <v>2616</v>
      </c>
      <c r="C19" s="156">
        <v>1566</v>
      </c>
      <c r="D19" s="156">
        <v>705</v>
      </c>
      <c r="E19" s="156">
        <v>210</v>
      </c>
      <c r="F19" s="156">
        <v>59</v>
      </c>
      <c r="G19" s="156">
        <v>18</v>
      </c>
      <c r="H19" s="156">
        <v>17</v>
      </c>
      <c r="I19" s="156">
        <v>76</v>
      </c>
      <c r="J19" s="156">
        <v>974</v>
      </c>
      <c r="K19" s="156">
        <v>705</v>
      </c>
      <c r="L19" s="156">
        <v>210</v>
      </c>
      <c r="M19" s="156">
        <v>59</v>
      </c>
      <c r="N19" s="156">
        <v>18</v>
      </c>
      <c r="O19" s="156">
        <v>17</v>
      </c>
      <c r="P19" s="156" t="s">
        <v>115</v>
      </c>
      <c r="Q19" s="156">
        <v>2612</v>
      </c>
      <c r="R19" s="156">
        <v>22</v>
      </c>
      <c r="S19" s="156">
        <v>9</v>
      </c>
      <c r="T19" s="156">
        <v>970</v>
      </c>
      <c r="U19" s="156">
        <v>22</v>
      </c>
      <c r="V19" s="156">
        <v>9</v>
      </c>
    </row>
    <row r="20" spans="1:22" s="127" customFormat="1" ht="15" customHeight="1">
      <c r="A20" s="154" t="s">
        <v>306</v>
      </c>
      <c r="B20" s="155">
        <v>2632</v>
      </c>
      <c r="C20" s="156">
        <v>1766</v>
      </c>
      <c r="D20" s="156">
        <v>662</v>
      </c>
      <c r="E20" s="156">
        <v>104</v>
      </c>
      <c r="F20" s="156">
        <v>28</v>
      </c>
      <c r="G20" s="156">
        <v>5</v>
      </c>
      <c r="H20" s="156">
        <v>5</v>
      </c>
      <c r="I20" s="156">
        <v>72</v>
      </c>
      <c r="J20" s="156">
        <v>794</v>
      </c>
      <c r="K20" s="156">
        <v>662</v>
      </c>
      <c r="L20" s="156">
        <v>104</v>
      </c>
      <c r="M20" s="156">
        <v>28</v>
      </c>
      <c r="N20" s="156">
        <v>5</v>
      </c>
      <c r="O20" s="156">
        <v>5</v>
      </c>
      <c r="P20" s="156" t="s">
        <v>115</v>
      </c>
      <c r="Q20" s="156">
        <v>2634</v>
      </c>
      <c r="R20" s="156">
        <v>11</v>
      </c>
      <c r="S20" s="156">
        <v>1</v>
      </c>
      <c r="T20" s="156">
        <v>796</v>
      </c>
      <c r="U20" s="156">
        <v>11</v>
      </c>
      <c r="V20" s="156">
        <v>1</v>
      </c>
    </row>
    <row r="21" spans="1:22" s="127" customFormat="1" ht="15" customHeight="1">
      <c r="A21" s="154" t="s">
        <v>307</v>
      </c>
      <c r="B21" s="155">
        <v>2295</v>
      </c>
      <c r="C21" s="156">
        <v>1765</v>
      </c>
      <c r="D21" s="156">
        <v>428</v>
      </c>
      <c r="E21" s="156">
        <v>41</v>
      </c>
      <c r="F21" s="156">
        <v>11</v>
      </c>
      <c r="G21" s="156">
        <v>2</v>
      </c>
      <c r="H21" s="156">
        <v>2</v>
      </c>
      <c r="I21" s="156">
        <v>50</v>
      </c>
      <c r="J21" s="156">
        <v>480</v>
      </c>
      <c r="K21" s="156">
        <v>428</v>
      </c>
      <c r="L21" s="156">
        <v>41</v>
      </c>
      <c r="M21" s="156">
        <v>11</v>
      </c>
      <c r="N21" s="156">
        <v>2</v>
      </c>
      <c r="O21" s="156">
        <v>2</v>
      </c>
      <c r="P21" s="156" t="s">
        <v>115</v>
      </c>
      <c r="Q21" s="156">
        <v>2297</v>
      </c>
      <c r="R21" s="156">
        <v>6</v>
      </c>
      <c r="S21" s="156" t="s">
        <v>115</v>
      </c>
      <c r="T21" s="156">
        <v>482</v>
      </c>
      <c r="U21" s="156">
        <v>6</v>
      </c>
      <c r="V21" s="156" t="s">
        <v>115</v>
      </c>
    </row>
    <row r="22" spans="1:22" s="127" customFormat="1" ht="15" customHeight="1">
      <c r="A22" s="157" t="s">
        <v>308</v>
      </c>
      <c r="B22" s="155">
        <v>2015</v>
      </c>
      <c r="C22" s="156">
        <v>1795</v>
      </c>
      <c r="D22" s="156">
        <v>183</v>
      </c>
      <c r="E22" s="156">
        <v>13</v>
      </c>
      <c r="F22" s="156">
        <v>3</v>
      </c>
      <c r="G22" s="156">
        <v>1</v>
      </c>
      <c r="H22" s="156" t="s">
        <v>115</v>
      </c>
      <c r="I22" s="156">
        <v>21</v>
      </c>
      <c r="J22" s="156">
        <v>198</v>
      </c>
      <c r="K22" s="156">
        <v>183</v>
      </c>
      <c r="L22" s="156">
        <v>12</v>
      </c>
      <c r="M22" s="156">
        <v>3</v>
      </c>
      <c r="N22" s="156">
        <v>1</v>
      </c>
      <c r="O22" s="156" t="s">
        <v>115</v>
      </c>
      <c r="P22" s="156" t="s">
        <v>115</v>
      </c>
      <c r="Q22" s="156">
        <v>2016</v>
      </c>
      <c r="R22" s="156">
        <v>2</v>
      </c>
      <c r="S22" s="156" t="s">
        <v>115</v>
      </c>
      <c r="T22" s="156">
        <v>199</v>
      </c>
      <c r="U22" s="156">
        <v>2</v>
      </c>
      <c r="V22" s="156" t="s">
        <v>115</v>
      </c>
    </row>
    <row r="23" spans="1:22" s="127" customFormat="1" ht="15" customHeight="1" thickBot="1">
      <c r="A23" s="158" t="s">
        <v>601</v>
      </c>
      <c r="B23" s="159">
        <v>26</v>
      </c>
      <c r="C23" s="160" t="s">
        <v>115</v>
      </c>
      <c r="D23" s="160" t="s">
        <v>115</v>
      </c>
      <c r="E23" s="160" t="s">
        <v>115</v>
      </c>
      <c r="F23" s="160" t="s">
        <v>115</v>
      </c>
      <c r="G23" s="160" t="s">
        <v>115</v>
      </c>
      <c r="H23" s="160" t="s">
        <v>115</v>
      </c>
      <c r="I23" s="160">
        <v>26</v>
      </c>
      <c r="J23" s="160" t="s">
        <v>115</v>
      </c>
      <c r="K23" s="160" t="s">
        <v>115</v>
      </c>
      <c r="L23" s="160" t="s">
        <v>115</v>
      </c>
      <c r="M23" s="160" t="s">
        <v>115</v>
      </c>
      <c r="N23" s="160" t="s">
        <v>115</v>
      </c>
      <c r="O23" s="160" t="s">
        <v>115</v>
      </c>
      <c r="P23" s="160" t="s">
        <v>115</v>
      </c>
      <c r="Q23" s="160">
        <v>26</v>
      </c>
      <c r="R23" s="160" t="s">
        <v>115</v>
      </c>
      <c r="S23" s="160" t="s">
        <v>115</v>
      </c>
      <c r="T23" s="160" t="s">
        <v>115</v>
      </c>
      <c r="U23" s="160" t="s">
        <v>115</v>
      </c>
      <c r="V23" s="160" t="s">
        <v>115</v>
      </c>
    </row>
    <row r="24" spans="1:16" s="46" customFormat="1" ht="15" customHeight="1">
      <c r="A24" s="43" t="s">
        <v>625</v>
      </c>
      <c r="B24" s="43"/>
      <c r="C24" s="43"/>
      <c r="D24" s="43"/>
      <c r="E24" s="44"/>
      <c r="F24" s="45"/>
      <c r="G24" s="45"/>
      <c r="H24" s="45"/>
      <c r="I24" s="44"/>
      <c r="M24" s="45"/>
      <c r="N24" s="45"/>
      <c r="O24" s="45"/>
      <c r="P24" s="44"/>
    </row>
    <row r="25" s="50" customFormat="1" ht="15" customHeight="1">
      <c r="A25" s="50" t="s">
        <v>646</v>
      </c>
    </row>
    <row r="26" s="50" customFormat="1" ht="15" customHeight="1">
      <c r="A26" s="50" t="s">
        <v>647</v>
      </c>
    </row>
    <row r="27" s="50" customFormat="1" ht="15" customHeight="1">
      <c r="A27" s="50" t="s">
        <v>648</v>
      </c>
    </row>
  </sheetData>
  <sheetProtection/>
  <mergeCells count="21">
    <mergeCell ref="F4:F5"/>
    <mergeCell ref="R4:R5"/>
    <mergeCell ref="S4:S5"/>
    <mergeCell ref="T4:T5"/>
    <mergeCell ref="U4:U5"/>
    <mergeCell ref="K4:K5"/>
    <mergeCell ref="L4:L5"/>
    <mergeCell ref="M4:M5"/>
    <mergeCell ref="I4:I5"/>
    <mergeCell ref="Q4:Q5"/>
    <mergeCell ref="P4:P5"/>
    <mergeCell ref="A3:A5"/>
    <mergeCell ref="B3:I3"/>
    <mergeCell ref="Q3:S3"/>
    <mergeCell ref="T3:V3"/>
    <mergeCell ref="B4:B5"/>
    <mergeCell ref="C4:C5"/>
    <mergeCell ref="D4:D5"/>
    <mergeCell ref="E4:E5"/>
    <mergeCell ref="V4:V5"/>
    <mergeCell ref="J4:J5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8.625" style="53" customWidth="1"/>
    <col min="2" max="12" width="8.375" style="53" customWidth="1"/>
    <col min="13" max="72" width="8.625" style="53" customWidth="1"/>
    <col min="73" max="16384" width="9.00390625" style="53" customWidth="1"/>
  </cols>
  <sheetData>
    <row r="1" spans="1:12" s="86" customFormat="1" ht="15" customHeight="1">
      <c r="A1" s="85" t="s">
        <v>822</v>
      </c>
      <c r="B1" s="85"/>
      <c r="C1" s="85"/>
      <c r="D1" s="85"/>
      <c r="E1" s="85"/>
      <c r="F1" s="9" t="s">
        <v>397</v>
      </c>
      <c r="G1" s="85"/>
      <c r="H1" s="85"/>
      <c r="L1" s="9" t="s">
        <v>397</v>
      </c>
    </row>
    <row r="2" spans="11:12" ht="15" customHeight="1" thickBot="1">
      <c r="K2" s="87"/>
      <c r="L2" s="87" t="s">
        <v>249</v>
      </c>
    </row>
    <row r="3" spans="1:12" ht="30" customHeight="1">
      <c r="A3" s="88" t="s">
        <v>649</v>
      </c>
      <c r="B3" s="89" t="s">
        <v>650</v>
      </c>
      <c r="C3" s="90"/>
      <c r="D3" s="90"/>
      <c r="E3" s="90"/>
      <c r="F3" s="90"/>
      <c r="G3" s="90"/>
      <c r="H3" s="91"/>
      <c r="I3" s="92"/>
      <c r="J3" s="93" t="s">
        <v>350</v>
      </c>
      <c r="K3" s="90"/>
      <c r="L3" s="90"/>
    </row>
    <row r="4" spans="1:13" ht="15" customHeight="1">
      <c r="A4" s="94"/>
      <c r="B4" s="95" t="s">
        <v>7</v>
      </c>
      <c r="C4" s="96" t="s">
        <v>651</v>
      </c>
      <c r="D4" s="97"/>
      <c r="E4" s="98" t="s">
        <v>652</v>
      </c>
      <c r="F4" s="99" t="s">
        <v>653</v>
      </c>
      <c r="G4" s="100"/>
      <c r="I4" s="98" t="s">
        <v>654</v>
      </c>
      <c r="J4" s="99" t="s">
        <v>655</v>
      </c>
      <c r="K4" s="101" t="s">
        <v>656</v>
      </c>
      <c r="L4" s="102" t="s">
        <v>657</v>
      </c>
      <c r="M4" s="103"/>
    </row>
    <row r="5" spans="1:13" ht="18.75" customHeight="1">
      <c r="A5" s="94"/>
      <c r="B5" s="95"/>
      <c r="C5" s="104" t="s">
        <v>7</v>
      </c>
      <c r="D5" s="104" t="s">
        <v>658</v>
      </c>
      <c r="E5" s="98"/>
      <c r="F5" s="104" t="s">
        <v>348</v>
      </c>
      <c r="G5" s="104" t="s">
        <v>349</v>
      </c>
      <c r="H5" s="104" t="s">
        <v>132</v>
      </c>
      <c r="I5" s="98"/>
      <c r="J5" s="105"/>
      <c r="K5" s="106"/>
      <c r="L5" s="107"/>
      <c r="M5" s="103"/>
    </row>
    <row r="6" spans="1:13" ht="18.75" customHeight="1">
      <c r="A6" s="94"/>
      <c r="B6" s="95"/>
      <c r="C6" s="108"/>
      <c r="D6" s="108"/>
      <c r="E6" s="98"/>
      <c r="F6" s="108"/>
      <c r="G6" s="108"/>
      <c r="H6" s="108"/>
      <c r="I6" s="98"/>
      <c r="J6" s="105"/>
      <c r="K6" s="106"/>
      <c r="L6" s="107"/>
      <c r="M6" s="103"/>
    </row>
    <row r="7" spans="1:13" ht="18.75" customHeight="1">
      <c r="A7" s="94"/>
      <c r="B7" s="95"/>
      <c r="C7" s="109"/>
      <c r="D7" s="109"/>
      <c r="E7" s="98"/>
      <c r="F7" s="109"/>
      <c r="G7" s="109"/>
      <c r="H7" s="109"/>
      <c r="I7" s="98"/>
      <c r="J7" s="105"/>
      <c r="K7" s="110"/>
      <c r="L7" s="111"/>
      <c r="M7" s="103"/>
    </row>
    <row r="8" spans="1:12" s="114" customFormat="1" ht="15" customHeight="1">
      <c r="A8" s="112" t="s">
        <v>330</v>
      </c>
      <c r="B8" s="113">
        <v>21444</v>
      </c>
      <c r="C8" s="113">
        <v>4488</v>
      </c>
      <c r="D8" s="113">
        <v>164</v>
      </c>
      <c r="E8" s="113">
        <v>10674</v>
      </c>
      <c r="F8" s="113">
        <v>6267</v>
      </c>
      <c r="G8" s="113">
        <v>4479</v>
      </c>
      <c r="H8" s="113">
        <v>1465</v>
      </c>
      <c r="I8" s="113">
        <v>15</v>
      </c>
      <c r="J8" s="113">
        <v>19263</v>
      </c>
      <c r="K8" s="113">
        <v>3235</v>
      </c>
      <c r="L8" s="113">
        <v>528</v>
      </c>
    </row>
    <row r="9" spans="1:12" ht="15" customHeight="1">
      <c r="A9" s="115" t="s">
        <v>659</v>
      </c>
      <c r="B9" s="116">
        <v>2589</v>
      </c>
      <c r="C9" s="116">
        <v>2351</v>
      </c>
      <c r="D9" s="116">
        <v>5</v>
      </c>
      <c r="E9" s="116">
        <v>215</v>
      </c>
      <c r="F9" s="116">
        <v>23</v>
      </c>
      <c r="G9" s="116">
        <v>15</v>
      </c>
      <c r="H9" s="116">
        <v>7</v>
      </c>
      <c r="I9" s="116" t="s">
        <v>115</v>
      </c>
      <c r="J9" s="116">
        <v>2599</v>
      </c>
      <c r="K9" s="116">
        <v>25</v>
      </c>
      <c r="L9" s="116">
        <v>7</v>
      </c>
    </row>
    <row r="10" spans="1:12" ht="15" customHeight="1">
      <c r="A10" s="117" t="s">
        <v>660</v>
      </c>
      <c r="B10" s="116">
        <v>2553</v>
      </c>
      <c r="C10" s="116">
        <v>2343</v>
      </c>
      <c r="D10" s="116">
        <v>5</v>
      </c>
      <c r="E10" s="116">
        <v>192</v>
      </c>
      <c r="F10" s="116">
        <v>18</v>
      </c>
      <c r="G10" s="116">
        <v>12</v>
      </c>
      <c r="H10" s="116">
        <v>5</v>
      </c>
      <c r="I10" s="118" t="s">
        <v>115</v>
      </c>
      <c r="J10" s="116">
        <v>2563</v>
      </c>
      <c r="K10" s="116">
        <v>20</v>
      </c>
      <c r="L10" s="116">
        <v>7</v>
      </c>
    </row>
    <row r="11" spans="1:12" ht="15" customHeight="1">
      <c r="A11" s="117" t="s">
        <v>661</v>
      </c>
      <c r="B11" s="116">
        <v>1</v>
      </c>
      <c r="C11" s="118">
        <v>1</v>
      </c>
      <c r="D11" s="118" t="s">
        <v>115</v>
      </c>
      <c r="E11" s="116" t="s">
        <v>115</v>
      </c>
      <c r="F11" s="116" t="s">
        <v>115</v>
      </c>
      <c r="G11" s="118" t="s">
        <v>115</v>
      </c>
      <c r="H11" s="118" t="s">
        <v>115</v>
      </c>
      <c r="I11" s="118" t="s">
        <v>115</v>
      </c>
      <c r="J11" s="116">
        <v>1</v>
      </c>
      <c r="K11" s="118" t="s">
        <v>115</v>
      </c>
      <c r="L11" s="118" t="s">
        <v>115</v>
      </c>
    </row>
    <row r="12" spans="1:12" ht="15" customHeight="1">
      <c r="A12" s="117" t="s">
        <v>662</v>
      </c>
      <c r="B12" s="116">
        <v>3</v>
      </c>
      <c r="C12" s="118" t="s">
        <v>115</v>
      </c>
      <c r="D12" s="118" t="s">
        <v>115</v>
      </c>
      <c r="E12" s="116">
        <v>2</v>
      </c>
      <c r="F12" s="116">
        <v>1</v>
      </c>
      <c r="G12" s="116">
        <v>1</v>
      </c>
      <c r="H12" s="116" t="s">
        <v>115</v>
      </c>
      <c r="I12" s="118" t="s">
        <v>115</v>
      </c>
      <c r="J12" s="116">
        <v>2</v>
      </c>
      <c r="K12" s="116" t="s">
        <v>115</v>
      </c>
      <c r="L12" s="118" t="s">
        <v>115</v>
      </c>
    </row>
    <row r="13" spans="1:12" ht="15" customHeight="1">
      <c r="A13" s="117" t="s">
        <v>663</v>
      </c>
      <c r="B13" s="116">
        <v>1131</v>
      </c>
      <c r="C13" s="116">
        <v>265</v>
      </c>
      <c r="D13" s="116">
        <v>19</v>
      </c>
      <c r="E13" s="116">
        <v>523</v>
      </c>
      <c r="F13" s="116">
        <v>343</v>
      </c>
      <c r="G13" s="116">
        <v>214</v>
      </c>
      <c r="H13" s="116">
        <v>113</v>
      </c>
      <c r="I13" s="116" t="s">
        <v>115</v>
      </c>
      <c r="J13" s="116">
        <v>993</v>
      </c>
      <c r="K13" s="116">
        <v>146</v>
      </c>
      <c r="L13" s="116">
        <v>43</v>
      </c>
    </row>
    <row r="14" spans="1:12" ht="15" customHeight="1">
      <c r="A14" s="117" t="s">
        <v>664</v>
      </c>
      <c r="B14" s="116">
        <v>4476</v>
      </c>
      <c r="C14" s="116">
        <v>289</v>
      </c>
      <c r="D14" s="116">
        <v>22</v>
      </c>
      <c r="E14" s="116">
        <v>2650</v>
      </c>
      <c r="F14" s="116">
        <v>1537</v>
      </c>
      <c r="G14" s="116">
        <v>1253</v>
      </c>
      <c r="H14" s="116">
        <v>258</v>
      </c>
      <c r="I14" s="116" t="s">
        <v>115</v>
      </c>
      <c r="J14" s="116">
        <v>3968</v>
      </c>
      <c r="K14" s="116">
        <v>844</v>
      </c>
      <c r="L14" s="116">
        <v>159</v>
      </c>
    </row>
    <row r="15" spans="1:12" ht="15" customHeight="1">
      <c r="A15" s="119" t="s">
        <v>665</v>
      </c>
      <c r="B15" s="116">
        <v>146</v>
      </c>
      <c r="C15" s="118" t="s">
        <v>115</v>
      </c>
      <c r="D15" s="118" t="s">
        <v>115</v>
      </c>
      <c r="E15" s="116">
        <v>42</v>
      </c>
      <c r="F15" s="116">
        <v>104</v>
      </c>
      <c r="G15" s="116">
        <v>79</v>
      </c>
      <c r="H15" s="116">
        <v>24</v>
      </c>
      <c r="I15" s="116" t="s">
        <v>115</v>
      </c>
      <c r="J15" s="116">
        <v>56</v>
      </c>
      <c r="K15" s="116">
        <v>11</v>
      </c>
      <c r="L15" s="118">
        <v>2</v>
      </c>
    </row>
    <row r="16" spans="1:12" ht="15" customHeight="1">
      <c r="A16" s="117" t="s">
        <v>666</v>
      </c>
      <c r="B16" s="116">
        <v>174</v>
      </c>
      <c r="C16" s="116">
        <v>16</v>
      </c>
      <c r="D16" s="116">
        <v>3</v>
      </c>
      <c r="E16" s="116">
        <v>15</v>
      </c>
      <c r="F16" s="116">
        <v>143</v>
      </c>
      <c r="G16" s="116">
        <v>42</v>
      </c>
      <c r="H16" s="116">
        <v>99</v>
      </c>
      <c r="I16" s="116" t="s">
        <v>115</v>
      </c>
      <c r="J16" s="116">
        <v>44</v>
      </c>
      <c r="K16" s="116">
        <v>7</v>
      </c>
      <c r="L16" s="116">
        <v>4</v>
      </c>
    </row>
    <row r="17" spans="1:12" ht="15" customHeight="1">
      <c r="A17" s="117" t="s">
        <v>667</v>
      </c>
      <c r="B17" s="116">
        <v>919</v>
      </c>
      <c r="C17" s="116">
        <v>15</v>
      </c>
      <c r="D17" s="116">
        <v>1</v>
      </c>
      <c r="E17" s="116">
        <v>422</v>
      </c>
      <c r="F17" s="116">
        <v>482</v>
      </c>
      <c r="G17" s="116">
        <v>319</v>
      </c>
      <c r="H17" s="116">
        <v>147</v>
      </c>
      <c r="I17" s="116" t="s">
        <v>115</v>
      </c>
      <c r="J17" s="116">
        <v>726</v>
      </c>
      <c r="K17" s="116">
        <v>216</v>
      </c>
      <c r="L17" s="116">
        <v>57</v>
      </c>
    </row>
    <row r="18" spans="1:12" ht="15" customHeight="1">
      <c r="A18" s="117" t="s">
        <v>668</v>
      </c>
      <c r="B18" s="116">
        <v>2931</v>
      </c>
      <c r="C18" s="116">
        <v>488</v>
      </c>
      <c r="D18" s="116">
        <v>50</v>
      </c>
      <c r="E18" s="116">
        <v>1664</v>
      </c>
      <c r="F18" s="116">
        <v>779</v>
      </c>
      <c r="G18" s="116">
        <v>526</v>
      </c>
      <c r="H18" s="116">
        <v>228</v>
      </c>
      <c r="I18" s="116" t="s">
        <v>115</v>
      </c>
      <c r="J18" s="116">
        <v>2623</v>
      </c>
      <c r="K18" s="116">
        <v>394</v>
      </c>
      <c r="L18" s="116">
        <v>52</v>
      </c>
    </row>
    <row r="19" spans="1:12" ht="15" customHeight="1">
      <c r="A19" s="117" t="s">
        <v>669</v>
      </c>
      <c r="B19" s="116">
        <v>249</v>
      </c>
      <c r="C19" s="116">
        <v>8</v>
      </c>
      <c r="D19" s="116" t="s">
        <v>115</v>
      </c>
      <c r="E19" s="116">
        <v>110</v>
      </c>
      <c r="F19" s="116">
        <v>131</v>
      </c>
      <c r="G19" s="116">
        <v>84</v>
      </c>
      <c r="H19" s="116">
        <v>41</v>
      </c>
      <c r="I19" s="116" t="s">
        <v>115</v>
      </c>
      <c r="J19" s="116">
        <v>239</v>
      </c>
      <c r="K19" s="116">
        <v>109</v>
      </c>
      <c r="L19" s="116">
        <v>6</v>
      </c>
    </row>
    <row r="20" spans="1:12" ht="15" customHeight="1">
      <c r="A20" s="117" t="s">
        <v>670</v>
      </c>
      <c r="B20" s="116">
        <v>147</v>
      </c>
      <c r="C20" s="116">
        <v>30</v>
      </c>
      <c r="D20" s="116">
        <v>2</v>
      </c>
      <c r="E20" s="116">
        <v>52</v>
      </c>
      <c r="F20" s="116">
        <v>65</v>
      </c>
      <c r="G20" s="116">
        <v>34</v>
      </c>
      <c r="H20" s="116">
        <v>29</v>
      </c>
      <c r="I20" s="116" t="s">
        <v>115</v>
      </c>
      <c r="J20" s="116">
        <v>99</v>
      </c>
      <c r="K20" s="116">
        <v>13</v>
      </c>
      <c r="L20" s="116">
        <v>2</v>
      </c>
    </row>
    <row r="21" spans="1:12" ht="15" customHeight="1">
      <c r="A21" s="117" t="s">
        <v>671</v>
      </c>
      <c r="B21" s="116">
        <v>398</v>
      </c>
      <c r="C21" s="116">
        <v>77</v>
      </c>
      <c r="D21" s="116">
        <v>3</v>
      </c>
      <c r="E21" s="116">
        <v>109</v>
      </c>
      <c r="F21" s="116">
        <v>212</v>
      </c>
      <c r="G21" s="116">
        <v>121</v>
      </c>
      <c r="H21" s="116">
        <v>86</v>
      </c>
      <c r="I21" s="116" t="s">
        <v>115</v>
      </c>
      <c r="J21" s="116">
        <v>280</v>
      </c>
      <c r="K21" s="116">
        <v>74</v>
      </c>
      <c r="L21" s="116">
        <v>15</v>
      </c>
    </row>
    <row r="22" spans="1:12" ht="15" customHeight="1">
      <c r="A22" s="117" t="s">
        <v>672</v>
      </c>
      <c r="B22" s="116">
        <v>1102</v>
      </c>
      <c r="C22" s="116">
        <v>152</v>
      </c>
      <c r="D22" s="116">
        <v>12</v>
      </c>
      <c r="E22" s="116">
        <v>773</v>
      </c>
      <c r="F22" s="116">
        <v>177</v>
      </c>
      <c r="G22" s="116">
        <v>121</v>
      </c>
      <c r="H22" s="116">
        <v>48</v>
      </c>
      <c r="I22" s="116" t="s">
        <v>115</v>
      </c>
      <c r="J22" s="116">
        <v>1084</v>
      </c>
      <c r="K22" s="116">
        <v>127</v>
      </c>
      <c r="L22" s="116">
        <v>24</v>
      </c>
    </row>
    <row r="23" spans="1:12" ht="15" customHeight="1">
      <c r="A23" s="117" t="s">
        <v>673</v>
      </c>
      <c r="B23" s="116">
        <v>772</v>
      </c>
      <c r="C23" s="116">
        <v>109</v>
      </c>
      <c r="D23" s="116">
        <v>6</v>
      </c>
      <c r="E23" s="116">
        <v>450</v>
      </c>
      <c r="F23" s="116">
        <v>213</v>
      </c>
      <c r="G23" s="116">
        <v>170</v>
      </c>
      <c r="H23" s="116">
        <v>39</v>
      </c>
      <c r="I23" s="116" t="s">
        <v>115</v>
      </c>
      <c r="J23" s="116">
        <v>757</v>
      </c>
      <c r="K23" s="116">
        <v>130</v>
      </c>
      <c r="L23" s="116">
        <v>64</v>
      </c>
    </row>
    <row r="24" spans="1:12" ht="15" customHeight="1">
      <c r="A24" s="117" t="s">
        <v>674</v>
      </c>
      <c r="B24" s="116">
        <v>1050</v>
      </c>
      <c r="C24" s="118">
        <v>44</v>
      </c>
      <c r="D24" s="118">
        <v>2</v>
      </c>
      <c r="E24" s="116">
        <v>588</v>
      </c>
      <c r="F24" s="116">
        <v>418</v>
      </c>
      <c r="G24" s="116">
        <v>342</v>
      </c>
      <c r="H24" s="116">
        <v>70</v>
      </c>
      <c r="I24" s="116" t="s">
        <v>115</v>
      </c>
      <c r="J24" s="116">
        <v>972</v>
      </c>
      <c r="K24" s="116">
        <v>321</v>
      </c>
      <c r="L24" s="116">
        <v>13</v>
      </c>
    </row>
    <row r="25" spans="1:12" ht="15" customHeight="1">
      <c r="A25" s="117" t="s">
        <v>675</v>
      </c>
      <c r="B25" s="116">
        <v>2142</v>
      </c>
      <c r="C25" s="116">
        <v>54</v>
      </c>
      <c r="D25" s="116">
        <v>3</v>
      </c>
      <c r="E25" s="116">
        <v>1491</v>
      </c>
      <c r="F25" s="116">
        <v>597</v>
      </c>
      <c r="G25" s="116">
        <v>539</v>
      </c>
      <c r="H25" s="116">
        <v>50</v>
      </c>
      <c r="I25" s="116" t="s">
        <v>115</v>
      </c>
      <c r="J25" s="116">
        <v>2065</v>
      </c>
      <c r="K25" s="116">
        <v>468</v>
      </c>
      <c r="L25" s="116">
        <v>44</v>
      </c>
    </row>
    <row r="26" spans="1:12" ht="15" customHeight="1">
      <c r="A26" s="119" t="s">
        <v>676</v>
      </c>
      <c r="B26" s="116">
        <v>298</v>
      </c>
      <c r="C26" s="116">
        <v>1</v>
      </c>
      <c r="D26" s="116" t="s">
        <v>115</v>
      </c>
      <c r="E26" s="116">
        <v>257</v>
      </c>
      <c r="F26" s="116">
        <v>40</v>
      </c>
      <c r="G26" s="116">
        <v>35</v>
      </c>
      <c r="H26" s="116">
        <v>5</v>
      </c>
      <c r="I26" s="116" t="s">
        <v>115</v>
      </c>
      <c r="J26" s="116">
        <v>328</v>
      </c>
      <c r="K26" s="116">
        <v>66</v>
      </c>
      <c r="L26" s="116">
        <v>4</v>
      </c>
    </row>
    <row r="27" spans="1:12" ht="15" customHeight="1">
      <c r="A27" s="119" t="s">
        <v>677</v>
      </c>
      <c r="B27" s="116">
        <v>1027</v>
      </c>
      <c r="C27" s="116">
        <v>200</v>
      </c>
      <c r="D27" s="116">
        <v>16</v>
      </c>
      <c r="E27" s="116">
        <v>496</v>
      </c>
      <c r="F27" s="116">
        <v>331</v>
      </c>
      <c r="G27" s="116">
        <v>232</v>
      </c>
      <c r="H27" s="116">
        <v>86</v>
      </c>
      <c r="I27" s="116" t="s">
        <v>115</v>
      </c>
      <c r="J27" s="116">
        <v>840</v>
      </c>
      <c r="K27" s="116">
        <v>113</v>
      </c>
      <c r="L27" s="116">
        <v>18</v>
      </c>
    </row>
    <row r="28" spans="1:13" ht="15" customHeight="1">
      <c r="A28" s="119" t="s">
        <v>678</v>
      </c>
      <c r="B28" s="116">
        <v>767</v>
      </c>
      <c r="C28" s="116">
        <v>12</v>
      </c>
      <c r="D28" s="116">
        <v>12</v>
      </c>
      <c r="E28" s="116">
        <v>401</v>
      </c>
      <c r="F28" s="116">
        <v>354</v>
      </c>
      <c r="G28" s="116">
        <v>256</v>
      </c>
      <c r="H28" s="116">
        <v>96</v>
      </c>
      <c r="I28" s="116" t="s">
        <v>115</v>
      </c>
      <c r="J28" s="116">
        <v>569</v>
      </c>
      <c r="K28" s="116">
        <v>147</v>
      </c>
      <c r="L28" s="116">
        <v>7</v>
      </c>
      <c r="M28" s="46"/>
    </row>
    <row r="29" spans="1:12" ht="15" customHeight="1" thickBot="1">
      <c r="A29" s="120" t="s">
        <v>679</v>
      </c>
      <c r="B29" s="121">
        <v>1122</v>
      </c>
      <c r="C29" s="122">
        <v>376</v>
      </c>
      <c r="D29" s="122">
        <v>8</v>
      </c>
      <c r="E29" s="122">
        <v>414</v>
      </c>
      <c r="F29" s="122">
        <v>317</v>
      </c>
      <c r="G29" s="122">
        <v>96</v>
      </c>
      <c r="H29" s="122">
        <v>39</v>
      </c>
      <c r="I29" s="122">
        <v>15</v>
      </c>
      <c r="J29" s="122">
        <v>1018</v>
      </c>
      <c r="K29" s="122">
        <v>24</v>
      </c>
      <c r="L29" s="122">
        <v>7</v>
      </c>
    </row>
    <row r="30" spans="1:13" s="46" customFormat="1" ht="15" customHeight="1">
      <c r="A30" s="43" t="s">
        <v>625</v>
      </c>
      <c r="B30" s="43"/>
      <c r="C30" s="43"/>
      <c r="D30" s="43"/>
      <c r="E30" s="44"/>
      <c r="F30" s="44"/>
      <c r="G30" s="45"/>
      <c r="H30" s="45"/>
      <c r="I30" s="44"/>
      <c r="M30" s="50"/>
    </row>
    <row r="31" s="50" customFormat="1" ht="15" customHeight="1">
      <c r="A31" s="50" t="s">
        <v>680</v>
      </c>
    </row>
    <row r="32" s="50" customFormat="1" ht="15" customHeight="1">
      <c r="A32" s="50" t="s">
        <v>681</v>
      </c>
    </row>
  </sheetData>
  <sheetProtection/>
  <mergeCells count="16">
    <mergeCell ref="L4:L7"/>
    <mergeCell ref="C5:C7"/>
    <mergeCell ref="D5:D7"/>
    <mergeCell ref="F5:F7"/>
    <mergeCell ref="G5:G7"/>
    <mergeCell ref="H5:H7"/>
    <mergeCell ref="A3:A7"/>
    <mergeCell ref="B3:G3"/>
    <mergeCell ref="J3:L3"/>
    <mergeCell ref="B4:B7"/>
    <mergeCell ref="C4:D4"/>
    <mergeCell ref="E4:E7"/>
    <mergeCell ref="F4:G4"/>
    <mergeCell ref="I4:I7"/>
    <mergeCell ref="J4:J7"/>
    <mergeCell ref="K4:K7"/>
  </mergeCells>
  <hyperlinks>
    <hyperlink ref="L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23.25390625" style="53" customWidth="1"/>
    <col min="2" max="5" width="6.625" style="53" customWidth="1"/>
    <col min="6" max="6" width="16.375" style="53" customWidth="1"/>
    <col min="7" max="10" width="6.625" style="53" customWidth="1"/>
    <col min="11" max="16384" width="7.625" style="53" customWidth="1"/>
  </cols>
  <sheetData>
    <row r="1" spans="1:10" s="8" customFormat="1" ht="15" customHeight="1">
      <c r="A1" s="54" t="s">
        <v>823</v>
      </c>
      <c r="B1" s="54"/>
      <c r="C1" s="54"/>
      <c r="D1" s="54"/>
      <c r="E1" s="54"/>
      <c r="F1" s="54"/>
      <c r="G1" s="54"/>
      <c r="J1" s="9" t="s">
        <v>397</v>
      </c>
    </row>
    <row r="2" spans="1:10" s="57" customFormat="1" ht="15" customHeight="1" thickBot="1">
      <c r="A2" s="55"/>
      <c r="B2" s="55"/>
      <c r="C2" s="55"/>
      <c r="D2" s="55"/>
      <c r="E2" s="55"/>
      <c r="F2" s="55"/>
      <c r="G2" s="55"/>
      <c r="H2" s="55"/>
      <c r="I2" s="56"/>
      <c r="J2" s="56" t="s">
        <v>249</v>
      </c>
    </row>
    <row r="3" spans="1:10" s="12" customFormat="1" ht="15" customHeight="1">
      <c r="A3" s="58" t="s">
        <v>4</v>
      </c>
      <c r="B3" s="58" t="s">
        <v>682</v>
      </c>
      <c r="C3" s="59"/>
      <c r="D3" s="59"/>
      <c r="E3" s="59"/>
      <c r="F3" s="59" t="s">
        <v>4</v>
      </c>
      <c r="G3" s="59" t="s">
        <v>683</v>
      </c>
      <c r="H3" s="59"/>
      <c r="I3" s="60"/>
      <c r="J3" s="60"/>
    </row>
    <row r="4" spans="1:10" s="12" customFormat="1" ht="66.75" customHeight="1">
      <c r="A4" s="16"/>
      <c r="B4" s="17" t="s">
        <v>684</v>
      </c>
      <c r="C4" s="17" t="s">
        <v>327</v>
      </c>
      <c r="D4" s="17" t="s">
        <v>328</v>
      </c>
      <c r="E4" s="17" t="s">
        <v>685</v>
      </c>
      <c r="F4" s="18"/>
      <c r="G4" s="17" t="s">
        <v>684</v>
      </c>
      <c r="H4" s="17" t="s">
        <v>327</v>
      </c>
      <c r="I4" s="19" t="s">
        <v>328</v>
      </c>
      <c r="J4" s="19" t="s">
        <v>685</v>
      </c>
    </row>
    <row r="5" spans="1:10" s="12" customFormat="1" ht="15" customHeight="1">
      <c r="A5" s="61" t="s">
        <v>686</v>
      </c>
      <c r="B5" s="62">
        <v>21049</v>
      </c>
      <c r="C5" s="62">
        <v>19263</v>
      </c>
      <c r="D5" s="62">
        <v>1786</v>
      </c>
      <c r="E5" s="63">
        <v>5059</v>
      </c>
      <c r="F5" s="64" t="s">
        <v>687</v>
      </c>
      <c r="G5" s="65">
        <v>529</v>
      </c>
      <c r="H5" s="62">
        <v>528</v>
      </c>
      <c r="I5" s="62">
        <v>1</v>
      </c>
      <c r="J5" s="62">
        <v>1</v>
      </c>
    </row>
    <row r="6" spans="1:10" s="12" customFormat="1" ht="15" customHeight="1">
      <c r="A6" s="66" t="s">
        <v>5</v>
      </c>
      <c r="B6" s="62">
        <v>16414</v>
      </c>
      <c r="C6" s="62">
        <v>15162</v>
      </c>
      <c r="D6" s="62">
        <v>1252</v>
      </c>
      <c r="E6" s="67">
        <v>4512</v>
      </c>
      <c r="F6" s="68" t="s">
        <v>688</v>
      </c>
      <c r="G6" s="69">
        <v>293</v>
      </c>
      <c r="H6" s="70">
        <v>293</v>
      </c>
      <c r="I6" s="70" t="s">
        <v>115</v>
      </c>
      <c r="J6" s="70" t="s">
        <v>115</v>
      </c>
    </row>
    <row r="7" spans="1:10" s="12" customFormat="1" ht="15" customHeight="1">
      <c r="A7" s="30" t="s">
        <v>329</v>
      </c>
      <c r="B7" s="70">
        <v>4488</v>
      </c>
      <c r="C7" s="70">
        <v>4488</v>
      </c>
      <c r="D7" s="70" t="s">
        <v>115</v>
      </c>
      <c r="E7" s="71" t="s">
        <v>115</v>
      </c>
      <c r="F7" s="72" t="s">
        <v>689</v>
      </c>
      <c r="G7" s="69">
        <v>12</v>
      </c>
      <c r="H7" s="70">
        <v>12</v>
      </c>
      <c r="I7" s="70" t="s">
        <v>115</v>
      </c>
      <c r="J7" s="70" t="s">
        <v>115</v>
      </c>
    </row>
    <row r="8" spans="1:17" s="12" customFormat="1" ht="15" customHeight="1">
      <c r="A8" s="30" t="s">
        <v>310</v>
      </c>
      <c r="B8" s="70">
        <v>11926</v>
      </c>
      <c r="C8" s="70">
        <v>10674</v>
      </c>
      <c r="D8" s="70">
        <v>1252</v>
      </c>
      <c r="E8" s="71">
        <v>4512</v>
      </c>
      <c r="F8" s="73" t="s">
        <v>311</v>
      </c>
      <c r="G8" s="69">
        <v>12</v>
      </c>
      <c r="H8" s="70">
        <v>12</v>
      </c>
      <c r="I8" s="70" t="s">
        <v>115</v>
      </c>
      <c r="J8" s="70" t="s">
        <v>115</v>
      </c>
      <c r="L8" s="74"/>
      <c r="N8" s="74"/>
      <c r="O8" s="74"/>
      <c r="P8" s="74"/>
      <c r="Q8" s="74"/>
    </row>
    <row r="9" spans="1:17" s="12" customFormat="1" ht="15" customHeight="1">
      <c r="A9" s="66" t="s">
        <v>690</v>
      </c>
      <c r="B9" s="75">
        <v>4218</v>
      </c>
      <c r="C9" s="75">
        <v>3763</v>
      </c>
      <c r="D9" s="75">
        <v>455</v>
      </c>
      <c r="E9" s="76">
        <v>457</v>
      </c>
      <c r="F9" s="72" t="s">
        <v>691</v>
      </c>
      <c r="G9" s="69">
        <v>104</v>
      </c>
      <c r="H9" s="70">
        <v>104</v>
      </c>
      <c r="I9" s="70" t="s">
        <v>115</v>
      </c>
      <c r="J9" s="70" t="s">
        <v>115</v>
      </c>
      <c r="L9" s="74"/>
      <c r="N9" s="74"/>
      <c r="O9" s="74"/>
      <c r="P9" s="74"/>
      <c r="Q9" s="74"/>
    </row>
    <row r="10" spans="1:17" s="12" customFormat="1" ht="15" customHeight="1">
      <c r="A10" s="66" t="s">
        <v>309</v>
      </c>
      <c r="B10" s="62">
        <v>3689</v>
      </c>
      <c r="C10" s="62">
        <v>3235</v>
      </c>
      <c r="D10" s="62">
        <v>454</v>
      </c>
      <c r="E10" s="67">
        <v>456</v>
      </c>
      <c r="F10" s="72" t="s">
        <v>692</v>
      </c>
      <c r="G10" s="69">
        <v>10</v>
      </c>
      <c r="H10" s="70">
        <v>10</v>
      </c>
      <c r="I10" s="70" t="s">
        <v>115</v>
      </c>
      <c r="J10" s="70" t="s">
        <v>115</v>
      </c>
      <c r="L10" s="74"/>
      <c r="N10" s="74"/>
      <c r="O10" s="74"/>
      <c r="P10" s="74"/>
      <c r="Q10" s="74"/>
    </row>
    <row r="11" spans="1:17" s="12" customFormat="1" ht="15" customHeight="1">
      <c r="A11" s="30" t="s">
        <v>693</v>
      </c>
      <c r="B11" s="70">
        <v>285</v>
      </c>
      <c r="C11" s="70">
        <v>280</v>
      </c>
      <c r="D11" s="70">
        <v>5</v>
      </c>
      <c r="E11" s="71">
        <v>5</v>
      </c>
      <c r="F11" s="72" t="s">
        <v>694</v>
      </c>
      <c r="G11" s="69">
        <v>37</v>
      </c>
      <c r="H11" s="70">
        <v>37</v>
      </c>
      <c r="I11" s="70" t="s">
        <v>115</v>
      </c>
      <c r="J11" s="70" t="s">
        <v>115</v>
      </c>
      <c r="L11" s="74"/>
      <c r="N11" s="74"/>
      <c r="O11" s="74"/>
      <c r="P11" s="74"/>
      <c r="Q11" s="74"/>
    </row>
    <row r="12" spans="1:17" s="12" customFormat="1" ht="15" customHeight="1">
      <c r="A12" s="35" t="s">
        <v>695</v>
      </c>
      <c r="B12" s="70">
        <v>17</v>
      </c>
      <c r="C12" s="70">
        <v>17</v>
      </c>
      <c r="D12" s="70" t="s">
        <v>115</v>
      </c>
      <c r="E12" s="71" t="s">
        <v>115</v>
      </c>
      <c r="F12" s="72" t="s">
        <v>696</v>
      </c>
      <c r="G12" s="69">
        <v>52</v>
      </c>
      <c r="H12" s="70">
        <v>52</v>
      </c>
      <c r="I12" s="70" t="s">
        <v>115</v>
      </c>
      <c r="J12" s="70" t="s">
        <v>115</v>
      </c>
      <c r="L12" s="74"/>
      <c r="N12" s="74"/>
      <c r="O12" s="74"/>
      <c r="P12" s="74"/>
      <c r="Q12" s="74"/>
    </row>
    <row r="13" spans="1:17" s="12" customFormat="1" ht="15" customHeight="1">
      <c r="A13" s="35" t="s">
        <v>697</v>
      </c>
      <c r="B13" s="70">
        <v>14</v>
      </c>
      <c r="C13" s="70">
        <v>14</v>
      </c>
      <c r="D13" s="70" t="s">
        <v>115</v>
      </c>
      <c r="E13" s="71" t="s">
        <v>115</v>
      </c>
      <c r="F13" s="72" t="s">
        <v>698</v>
      </c>
      <c r="G13" s="69">
        <v>59</v>
      </c>
      <c r="H13" s="70">
        <v>59</v>
      </c>
      <c r="I13" s="70" t="s">
        <v>115</v>
      </c>
      <c r="J13" s="70" t="s">
        <v>115</v>
      </c>
      <c r="L13" s="74"/>
      <c r="N13" s="74"/>
      <c r="O13" s="74"/>
      <c r="P13" s="74"/>
      <c r="Q13" s="74"/>
    </row>
    <row r="14" spans="1:17" s="12" customFormat="1" ht="15" customHeight="1">
      <c r="A14" s="35" t="s">
        <v>699</v>
      </c>
      <c r="B14" s="70">
        <v>11</v>
      </c>
      <c r="C14" s="70">
        <v>11</v>
      </c>
      <c r="D14" s="70" t="s">
        <v>115</v>
      </c>
      <c r="E14" s="71" t="s">
        <v>115</v>
      </c>
      <c r="F14" s="72" t="s">
        <v>700</v>
      </c>
      <c r="G14" s="69">
        <f>G6-G7-SUM(G9:G13)</f>
        <v>19</v>
      </c>
      <c r="H14" s="70">
        <f>H6-H7-SUM(H9:H13)</f>
        <v>19</v>
      </c>
      <c r="I14" s="70" t="s">
        <v>115</v>
      </c>
      <c r="J14" s="70" t="s">
        <v>115</v>
      </c>
      <c r="L14" s="74"/>
      <c r="N14" s="74"/>
      <c r="O14" s="74"/>
      <c r="P14" s="74"/>
      <c r="Q14" s="74"/>
    </row>
    <row r="15" spans="1:17" s="12" customFormat="1" ht="15" customHeight="1">
      <c r="A15" s="35" t="s">
        <v>701</v>
      </c>
      <c r="B15" s="70">
        <v>208</v>
      </c>
      <c r="C15" s="70">
        <v>203</v>
      </c>
      <c r="D15" s="70">
        <v>5</v>
      </c>
      <c r="E15" s="71">
        <v>5</v>
      </c>
      <c r="F15" s="68" t="s">
        <v>702</v>
      </c>
      <c r="G15" s="69">
        <v>197</v>
      </c>
      <c r="H15" s="70">
        <v>196</v>
      </c>
      <c r="I15" s="70">
        <v>1</v>
      </c>
      <c r="J15" s="70">
        <v>1</v>
      </c>
      <c r="L15" s="74"/>
      <c r="N15" s="74"/>
      <c r="O15" s="74"/>
      <c r="P15" s="74"/>
      <c r="Q15" s="74"/>
    </row>
    <row r="16" spans="1:17" s="12" customFormat="1" ht="15" customHeight="1">
      <c r="A16" s="35" t="s">
        <v>703</v>
      </c>
      <c r="B16" s="70">
        <v>12</v>
      </c>
      <c r="C16" s="70">
        <v>12</v>
      </c>
      <c r="D16" s="70" t="s">
        <v>115</v>
      </c>
      <c r="E16" s="71" t="s">
        <v>115</v>
      </c>
      <c r="F16" s="72" t="s">
        <v>704</v>
      </c>
      <c r="G16" s="69">
        <v>72</v>
      </c>
      <c r="H16" s="70">
        <v>72</v>
      </c>
      <c r="I16" s="70" t="s">
        <v>115</v>
      </c>
      <c r="J16" s="70" t="s">
        <v>115</v>
      </c>
      <c r="L16" s="74"/>
      <c r="N16" s="74"/>
      <c r="O16" s="74"/>
      <c r="P16" s="74"/>
      <c r="Q16" s="74"/>
    </row>
    <row r="17" spans="1:17" s="12" customFormat="1" ht="15" customHeight="1">
      <c r="A17" s="35" t="s">
        <v>705</v>
      </c>
      <c r="B17" s="70">
        <f>B11-SUM(B12:B16)</f>
        <v>23</v>
      </c>
      <c r="C17" s="70">
        <f>C11-SUM(C12:C16)</f>
        <v>23</v>
      </c>
      <c r="D17" s="70" t="s">
        <v>115</v>
      </c>
      <c r="E17" s="71" t="s">
        <v>115</v>
      </c>
      <c r="F17" s="73" t="s">
        <v>706</v>
      </c>
      <c r="G17" s="69">
        <v>14</v>
      </c>
      <c r="H17" s="70">
        <v>14</v>
      </c>
      <c r="I17" s="70" t="s">
        <v>115</v>
      </c>
      <c r="J17" s="70" t="s">
        <v>115</v>
      </c>
      <c r="L17" s="74"/>
      <c r="N17" s="74"/>
      <c r="O17" s="74"/>
      <c r="P17" s="74"/>
      <c r="Q17" s="74"/>
    </row>
    <row r="18" spans="1:17" s="12" customFormat="1" ht="15" customHeight="1">
      <c r="A18" s="30" t="s">
        <v>707</v>
      </c>
      <c r="B18" s="70">
        <v>38</v>
      </c>
      <c r="C18" s="70">
        <v>36</v>
      </c>
      <c r="D18" s="70">
        <v>2</v>
      </c>
      <c r="E18" s="71">
        <v>2</v>
      </c>
      <c r="F18" s="73" t="s">
        <v>708</v>
      </c>
      <c r="G18" s="69">
        <v>17</v>
      </c>
      <c r="H18" s="70">
        <v>17</v>
      </c>
      <c r="I18" s="70" t="s">
        <v>115</v>
      </c>
      <c r="J18" s="70" t="s">
        <v>115</v>
      </c>
      <c r="L18" s="74"/>
      <c r="N18" s="74"/>
      <c r="O18" s="74"/>
      <c r="P18" s="74"/>
      <c r="Q18" s="74"/>
    </row>
    <row r="19" spans="1:17" s="12" customFormat="1" ht="15" customHeight="1">
      <c r="A19" s="30" t="s">
        <v>709</v>
      </c>
      <c r="B19" s="70">
        <v>15</v>
      </c>
      <c r="C19" s="70">
        <v>15</v>
      </c>
      <c r="D19" s="70" t="s">
        <v>115</v>
      </c>
      <c r="E19" s="71" t="s">
        <v>115</v>
      </c>
      <c r="F19" s="73" t="s">
        <v>311</v>
      </c>
      <c r="G19" s="69">
        <f>G16-SUM(G17:G18)</f>
        <v>41</v>
      </c>
      <c r="H19" s="70">
        <f>H16-SUM(H17:H18)</f>
        <v>41</v>
      </c>
      <c r="I19" s="70" t="s">
        <v>115</v>
      </c>
      <c r="J19" s="70" t="s">
        <v>115</v>
      </c>
      <c r="L19" s="74"/>
      <c r="N19" s="74"/>
      <c r="O19" s="74"/>
      <c r="P19" s="74"/>
      <c r="Q19" s="74"/>
    </row>
    <row r="20" spans="1:17" s="12" customFormat="1" ht="15" customHeight="1">
      <c r="A20" s="30" t="s">
        <v>710</v>
      </c>
      <c r="B20" s="70">
        <v>92</v>
      </c>
      <c r="C20" s="70">
        <v>90</v>
      </c>
      <c r="D20" s="70">
        <v>2</v>
      </c>
      <c r="E20" s="71">
        <v>2</v>
      </c>
      <c r="F20" s="72" t="s">
        <v>711</v>
      </c>
      <c r="G20" s="69">
        <v>29</v>
      </c>
      <c r="H20" s="70">
        <v>29</v>
      </c>
      <c r="I20" s="70" t="s">
        <v>115</v>
      </c>
      <c r="J20" s="70" t="s">
        <v>115</v>
      </c>
      <c r="L20" s="74"/>
      <c r="N20" s="74"/>
      <c r="O20" s="74"/>
      <c r="P20" s="74"/>
      <c r="Q20" s="74"/>
    </row>
    <row r="21" spans="1:17" s="12" customFormat="1" ht="15" customHeight="1">
      <c r="A21" s="30" t="s">
        <v>713</v>
      </c>
      <c r="B21" s="70">
        <v>49</v>
      </c>
      <c r="C21" s="70">
        <v>47</v>
      </c>
      <c r="D21" s="70">
        <v>2</v>
      </c>
      <c r="E21" s="71">
        <v>2</v>
      </c>
      <c r="F21" s="72" t="s">
        <v>714</v>
      </c>
      <c r="G21" s="69">
        <v>11</v>
      </c>
      <c r="H21" s="70">
        <v>11</v>
      </c>
      <c r="I21" s="70" t="s">
        <v>115</v>
      </c>
      <c r="J21" s="70" t="s">
        <v>115</v>
      </c>
      <c r="L21" s="74"/>
      <c r="N21" s="74"/>
      <c r="O21" s="74"/>
      <c r="P21" s="74"/>
      <c r="Q21" s="74"/>
    </row>
    <row r="22" spans="1:17" s="12" customFormat="1" ht="15" customHeight="1">
      <c r="A22" s="30" t="s">
        <v>715</v>
      </c>
      <c r="B22" s="70">
        <v>12</v>
      </c>
      <c r="C22" s="70">
        <v>11</v>
      </c>
      <c r="D22" s="70">
        <v>1</v>
      </c>
      <c r="E22" s="71">
        <v>1</v>
      </c>
      <c r="F22" s="72" t="s">
        <v>716</v>
      </c>
      <c r="G22" s="69">
        <v>11</v>
      </c>
      <c r="H22" s="70">
        <v>11</v>
      </c>
      <c r="I22" s="70" t="s">
        <v>115</v>
      </c>
      <c r="J22" s="70" t="s">
        <v>115</v>
      </c>
      <c r="L22" s="74"/>
      <c r="N22" s="74"/>
      <c r="O22" s="74"/>
      <c r="P22" s="74"/>
      <c r="Q22" s="74"/>
    </row>
    <row r="23" spans="1:17" s="12" customFormat="1" ht="15" customHeight="1">
      <c r="A23" s="30" t="s">
        <v>718</v>
      </c>
      <c r="B23" s="70">
        <v>68</v>
      </c>
      <c r="C23" s="70">
        <v>68</v>
      </c>
      <c r="D23" s="70" t="s">
        <v>115</v>
      </c>
      <c r="E23" s="71" t="s">
        <v>115</v>
      </c>
      <c r="F23" s="72" t="s">
        <v>719</v>
      </c>
      <c r="G23" s="69">
        <v>12</v>
      </c>
      <c r="H23" s="70">
        <v>12</v>
      </c>
      <c r="I23" s="70" t="s">
        <v>115</v>
      </c>
      <c r="J23" s="70" t="s">
        <v>115</v>
      </c>
      <c r="L23" s="74"/>
      <c r="N23" s="74"/>
      <c r="O23" s="74"/>
      <c r="P23" s="74"/>
      <c r="Q23" s="74"/>
    </row>
    <row r="24" spans="1:17" s="12" customFormat="1" ht="15" customHeight="1">
      <c r="A24" s="30" t="s">
        <v>720</v>
      </c>
      <c r="B24" s="70">
        <v>103</v>
      </c>
      <c r="C24" s="70">
        <v>101</v>
      </c>
      <c r="D24" s="70">
        <v>2</v>
      </c>
      <c r="E24" s="71">
        <v>2</v>
      </c>
      <c r="F24" s="72" t="s">
        <v>721</v>
      </c>
      <c r="G24" s="69">
        <v>15</v>
      </c>
      <c r="H24" s="70">
        <v>15</v>
      </c>
      <c r="I24" s="70" t="s">
        <v>115</v>
      </c>
      <c r="J24" s="70" t="s">
        <v>115</v>
      </c>
      <c r="L24" s="74"/>
      <c r="N24" s="74"/>
      <c r="O24" s="74"/>
      <c r="P24" s="74"/>
      <c r="Q24" s="74"/>
    </row>
    <row r="25" spans="1:17" s="12" customFormat="1" ht="15" customHeight="1">
      <c r="A25" s="30" t="s">
        <v>722</v>
      </c>
      <c r="B25" s="70">
        <v>50</v>
      </c>
      <c r="C25" s="70">
        <v>49</v>
      </c>
      <c r="D25" s="70">
        <v>1</v>
      </c>
      <c r="E25" s="71">
        <v>1</v>
      </c>
      <c r="F25" s="72" t="s">
        <v>700</v>
      </c>
      <c r="G25" s="69">
        <f>G15-G16-SUM(G20:G24)</f>
        <v>47</v>
      </c>
      <c r="H25" s="70">
        <f>H15-H16-SUM(H20:H24)</f>
        <v>46</v>
      </c>
      <c r="I25" s="70">
        <v>1</v>
      </c>
      <c r="J25" s="70">
        <v>1</v>
      </c>
      <c r="K25" s="57"/>
      <c r="L25" s="74"/>
      <c r="N25" s="74"/>
      <c r="O25" s="74"/>
      <c r="P25" s="74"/>
      <c r="Q25" s="74"/>
    </row>
    <row r="26" spans="1:17" s="12" customFormat="1" ht="15" customHeight="1">
      <c r="A26" s="30" t="s">
        <v>723</v>
      </c>
      <c r="B26" s="70">
        <v>71</v>
      </c>
      <c r="C26" s="70">
        <v>71</v>
      </c>
      <c r="D26" s="70" t="s">
        <v>115</v>
      </c>
      <c r="E26" s="71" t="s">
        <v>115</v>
      </c>
      <c r="F26" s="68" t="s">
        <v>6</v>
      </c>
      <c r="G26" s="69">
        <f>G5-G6-G15</f>
        <v>39</v>
      </c>
      <c r="H26" s="70">
        <f>H5-H6-H15</f>
        <v>39</v>
      </c>
      <c r="I26" s="70" t="s">
        <v>115</v>
      </c>
      <c r="J26" s="70" t="s">
        <v>115</v>
      </c>
      <c r="L26" s="74"/>
      <c r="N26" s="74"/>
      <c r="O26" s="74"/>
      <c r="P26" s="74"/>
      <c r="Q26" s="74"/>
    </row>
    <row r="27" spans="1:17" s="12" customFormat="1" ht="15" customHeight="1">
      <c r="A27" s="30" t="s">
        <v>724</v>
      </c>
      <c r="B27" s="70">
        <v>17</v>
      </c>
      <c r="C27" s="70">
        <v>17</v>
      </c>
      <c r="D27" s="70" t="s">
        <v>115</v>
      </c>
      <c r="E27" s="71" t="s">
        <v>115</v>
      </c>
      <c r="G27" s="77"/>
      <c r="H27" s="57"/>
      <c r="I27" s="57"/>
      <c r="J27" s="57"/>
      <c r="L27" s="74"/>
      <c r="N27" s="74"/>
      <c r="O27" s="74"/>
      <c r="P27" s="74"/>
      <c r="Q27" s="74"/>
    </row>
    <row r="28" spans="1:17" s="12" customFormat="1" ht="15" customHeight="1">
      <c r="A28" s="30" t="s">
        <v>725</v>
      </c>
      <c r="B28" s="70">
        <v>1011</v>
      </c>
      <c r="C28" s="70">
        <v>900</v>
      </c>
      <c r="D28" s="70">
        <v>111</v>
      </c>
      <c r="E28" s="71">
        <v>112</v>
      </c>
      <c r="F28" s="68"/>
      <c r="G28" s="69"/>
      <c r="H28" s="70"/>
      <c r="I28" s="70"/>
      <c r="J28" s="70"/>
      <c r="L28" s="74"/>
      <c r="N28" s="74"/>
      <c r="O28" s="74"/>
      <c r="P28" s="74"/>
      <c r="Q28" s="74"/>
    </row>
    <row r="29" spans="1:17" s="12" customFormat="1" ht="15" customHeight="1">
      <c r="A29" s="30" t="s">
        <v>726</v>
      </c>
      <c r="B29" s="70">
        <v>12</v>
      </c>
      <c r="C29" s="70">
        <v>12</v>
      </c>
      <c r="D29" s="70" t="s">
        <v>115</v>
      </c>
      <c r="E29" s="71" t="s">
        <v>115</v>
      </c>
      <c r="F29" s="68"/>
      <c r="G29" s="69"/>
      <c r="H29" s="70"/>
      <c r="I29" s="70"/>
      <c r="J29" s="70"/>
      <c r="L29" s="74"/>
      <c r="N29" s="74"/>
      <c r="O29" s="74"/>
      <c r="P29" s="74"/>
      <c r="Q29" s="74"/>
    </row>
    <row r="30" spans="1:17" s="12" customFormat="1" ht="15" customHeight="1">
      <c r="A30" s="30" t="s">
        <v>727</v>
      </c>
      <c r="B30" s="70">
        <v>1657</v>
      </c>
      <c r="C30" s="70">
        <v>1331</v>
      </c>
      <c r="D30" s="70">
        <v>326</v>
      </c>
      <c r="E30" s="71">
        <v>327</v>
      </c>
      <c r="F30" s="77"/>
      <c r="G30" s="69"/>
      <c r="H30" s="70"/>
      <c r="I30" s="70"/>
      <c r="J30" s="70"/>
      <c r="L30" s="74"/>
      <c r="N30" s="74"/>
      <c r="O30" s="74"/>
      <c r="P30" s="74"/>
      <c r="Q30" s="74"/>
    </row>
    <row r="31" spans="1:17" s="12" customFormat="1" ht="15" customHeight="1">
      <c r="A31" s="30" t="s">
        <v>728</v>
      </c>
      <c r="B31" s="70">
        <v>19</v>
      </c>
      <c r="C31" s="70">
        <v>19</v>
      </c>
      <c r="D31" s="70" t="s">
        <v>115</v>
      </c>
      <c r="E31" s="71" t="s">
        <v>115</v>
      </c>
      <c r="F31" s="68"/>
      <c r="G31" s="78"/>
      <c r="H31" s="79"/>
      <c r="I31" s="79"/>
      <c r="J31" s="79"/>
      <c r="L31" s="74"/>
      <c r="N31" s="74"/>
      <c r="O31" s="74"/>
      <c r="P31" s="74"/>
      <c r="Q31" s="74"/>
    </row>
    <row r="32" spans="1:10" s="12" customFormat="1" ht="15" customHeight="1">
      <c r="A32" s="30" t="s">
        <v>729</v>
      </c>
      <c r="B32" s="70">
        <v>66</v>
      </c>
      <c r="C32" s="70">
        <v>66</v>
      </c>
      <c r="D32" s="70" t="s">
        <v>115</v>
      </c>
      <c r="E32" s="71" t="s">
        <v>115</v>
      </c>
      <c r="F32" s="77"/>
      <c r="G32" s="78"/>
      <c r="H32" s="79"/>
      <c r="I32" s="57"/>
      <c r="J32" s="57"/>
    </row>
    <row r="33" spans="1:18" s="12" customFormat="1" ht="15" customHeight="1">
      <c r="A33" s="30" t="s">
        <v>1</v>
      </c>
      <c r="B33" s="70">
        <v>43</v>
      </c>
      <c r="C33" s="70">
        <v>42</v>
      </c>
      <c r="D33" s="70">
        <v>1</v>
      </c>
      <c r="E33" s="71">
        <v>1</v>
      </c>
      <c r="F33" s="80"/>
      <c r="G33" s="57"/>
      <c r="H33" s="57"/>
      <c r="I33" s="57"/>
      <c r="J33" s="57"/>
      <c r="L33" s="74"/>
      <c r="O33" s="74"/>
      <c r="P33" s="74"/>
      <c r="Q33" s="74"/>
      <c r="R33" s="74"/>
    </row>
    <row r="34" spans="1:18" s="12" customFormat="1" ht="15" customHeight="1">
      <c r="A34" s="30" t="s">
        <v>2</v>
      </c>
      <c r="B34" s="70">
        <v>30</v>
      </c>
      <c r="C34" s="70">
        <v>30</v>
      </c>
      <c r="D34" s="70" t="s">
        <v>115</v>
      </c>
      <c r="E34" s="71" t="s">
        <v>115</v>
      </c>
      <c r="F34" s="80"/>
      <c r="G34" s="57"/>
      <c r="H34" s="57"/>
      <c r="I34" s="57"/>
      <c r="J34" s="57"/>
      <c r="L34" s="74"/>
      <c r="O34" s="74"/>
      <c r="P34" s="74"/>
      <c r="Q34" s="74"/>
      <c r="R34" s="74"/>
    </row>
    <row r="35" spans="1:18" s="12" customFormat="1" ht="15" customHeight="1" thickBot="1">
      <c r="A35" s="81" t="s">
        <v>730</v>
      </c>
      <c r="B35" s="82">
        <f>B10-SUM(B18:B34)-B11</f>
        <v>51</v>
      </c>
      <c r="C35" s="82">
        <f>C10-SUM(C18:C34)-C11</f>
        <v>50</v>
      </c>
      <c r="D35" s="82">
        <f>D10-SUM(D18:D34)-D11</f>
        <v>1</v>
      </c>
      <c r="E35" s="82">
        <f>E10-SUM(E18:E34)-E11</f>
        <v>1</v>
      </c>
      <c r="F35" s="83"/>
      <c r="G35" s="84"/>
      <c r="H35" s="84"/>
      <c r="I35" s="84"/>
      <c r="J35" s="84"/>
      <c r="L35" s="74"/>
      <c r="O35" s="74"/>
      <c r="P35" s="74"/>
      <c r="Q35" s="74"/>
      <c r="R35" s="74"/>
    </row>
    <row r="36" spans="1:18" s="47" customFormat="1" ht="15" customHeight="1">
      <c r="A36" s="43" t="s">
        <v>625</v>
      </c>
      <c r="B36" s="43"/>
      <c r="C36" s="43"/>
      <c r="D36" s="44"/>
      <c r="E36" s="44"/>
      <c r="F36" s="50"/>
      <c r="G36" s="50"/>
      <c r="H36" s="50"/>
      <c r="I36" s="50"/>
      <c r="J36" s="50"/>
      <c r="L36" s="50"/>
      <c r="O36" s="50"/>
      <c r="P36" s="50"/>
      <c r="Q36" s="50"/>
      <c r="R36" s="50"/>
    </row>
    <row r="37" spans="1:18" s="47" customFormat="1" ht="15" customHeight="1">
      <c r="A37" s="48" t="s">
        <v>731</v>
      </c>
      <c r="B37" s="49"/>
      <c r="C37" s="48"/>
      <c r="D37" s="48"/>
      <c r="E37" s="48"/>
      <c r="F37" s="50"/>
      <c r="G37" s="50"/>
      <c r="H37" s="50"/>
      <c r="I37" s="50"/>
      <c r="J37" s="50"/>
      <c r="L37" s="50"/>
      <c r="O37" s="50"/>
      <c r="P37" s="50"/>
      <c r="Q37" s="50"/>
      <c r="R37" s="50"/>
    </row>
    <row r="38" spans="1:18" s="47" customFormat="1" ht="15" customHeight="1">
      <c r="A38" s="50" t="s">
        <v>732</v>
      </c>
      <c r="B38" s="50"/>
      <c r="C38" s="50"/>
      <c r="D38" s="50"/>
      <c r="E38" s="50"/>
      <c r="F38" s="50"/>
      <c r="G38" s="50"/>
      <c r="H38" s="50"/>
      <c r="I38" s="50"/>
      <c r="J38" s="50"/>
      <c r="L38" s="50"/>
      <c r="O38" s="50"/>
      <c r="P38" s="50"/>
      <c r="Q38" s="50"/>
      <c r="R38" s="50"/>
    </row>
  </sheetData>
  <sheetProtection/>
  <mergeCells count="4">
    <mergeCell ref="A3:A4"/>
    <mergeCell ref="B3:E3"/>
    <mergeCell ref="F3:F4"/>
    <mergeCell ref="G3:J3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24.75390625" style="53" customWidth="1"/>
    <col min="2" max="5" width="6.75390625" style="53" customWidth="1"/>
    <col min="6" max="6" width="16.75390625" style="53" customWidth="1"/>
    <col min="7" max="10" width="6.75390625" style="53" customWidth="1"/>
    <col min="11" max="16384" width="7.625" style="53" customWidth="1"/>
  </cols>
  <sheetData>
    <row r="1" spans="1:10" s="8" customFormat="1" ht="15" customHeight="1">
      <c r="A1" s="7" t="s">
        <v>824</v>
      </c>
      <c r="B1" s="7"/>
      <c r="C1" s="7"/>
      <c r="D1" s="7"/>
      <c r="E1" s="7"/>
      <c r="F1" s="7"/>
      <c r="G1" s="7"/>
      <c r="J1" s="9" t="s">
        <v>397</v>
      </c>
    </row>
    <row r="2" spans="1:10" s="12" customFormat="1" ht="15" customHeight="1" thickBot="1">
      <c r="A2" s="10"/>
      <c r="B2" s="10"/>
      <c r="C2" s="10"/>
      <c r="D2" s="10"/>
      <c r="E2" s="10"/>
      <c r="F2" s="10"/>
      <c r="G2" s="10"/>
      <c r="H2" s="10"/>
      <c r="I2" s="10"/>
      <c r="J2" s="11" t="s">
        <v>249</v>
      </c>
    </row>
    <row r="3" spans="1:10" s="12" customFormat="1" ht="15" customHeight="1">
      <c r="A3" s="13" t="s">
        <v>4</v>
      </c>
      <c r="B3" s="14" t="s">
        <v>683</v>
      </c>
      <c r="C3" s="14"/>
      <c r="D3" s="14"/>
      <c r="E3" s="14"/>
      <c r="F3" s="14" t="s">
        <v>4</v>
      </c>
      <c r="G3" s="14" t="s">
        <v>683</v>
      </c>
      <c r="H3" s="14"/>
      <c r="I3" s="15"/>
      <c r="J3" s="15"/>
    </row>
    <row r="4" spans="1:10" s="12" customFormat="1" ht="66.75" customHeight="1">
      <c r="A4" s="16"/>
      <c r="B4" s="17" t="s">
        <v>684</v>
      </c>
      <c r="C4" s="17" t="s">
        <v>327</v>
      </c>
      <c r="D4" s="17" t="s">
        <v>328</v>
      </c>
      <c r="E4" s="17" t="s">
        <v>733</v>
      </c>
      <c r="F4" s="18"/>
      <c r="G4" s="17" t="s">
        <v>684</v>
      </c>
      <c r="H4" s="17" t="s">
        <v>327</v>
      </c>
      <c r="I4" s="19" t="s">
        <v>328</v>
      </c>
      <c r="J4" s="19" t="s">
        <v>733</v>
      </c>
    </row>
    <row r="5" spans="1:10" s="12" customFormat="1" ht="15" customHeight="1">
      <c r="A5" s="20" t="s">
        <v>734</v>
      </c>
      <c r="B5" s="21">
        <v>23558</v>
      </c>
      <c r="C5" s="21">
        <v>21444</v>
      </c>
      <c r="D5" s="21">
        <v>2114</v>
      </c>
      <c r="E5" s="22">
        <v>5422</v>
      </c>
      <c r="F5" s="23" t="s">
        <v>735</v>
      </c>
      <c r="G5" s="24">
        <v>1315</v>
      </c>
      <c r="H5" s="24">
        <v>1092</v>
      </c>
      <c r="I5" s="24">
        <v>223</v>
      </c>
      <c r="J5" s="24">
        <v>227</v>
      </c>
    </row>
    <row r="6" spans="1:10" s="12" customFormat="1" ht="15" customHeight="1">
      <c r="A6" s="25" t="s">
        <v>736</v>
      </c>
      <c r="B6" s="26">
        <v>16414</v>
      </c>
      <c r="C6" s="26">
        <v>15162</v>
      </c>
      <c r="D6" s="26">
        <v>1252</v>
      </c>
      <c r="E6" s="27">
        <v>4512</v>
      </c>
      <c r="F6" s="28" t="s">
        <v>737</v>
      </c>
      <c r="G6" s="29">
        <v>932</v>
      </c>
      <c r="H6" s="29">
        <v>821</v>
      </c>
      <c r="I6" s="29">
        <v>111</v>
      </c>
      <c r="J6" s="29">
        <v>113</v>
      </c>
    </row>
    <row r="7" spans="1:10" s="12" customFormat="1" ht="15" customHeight="1">
      <c r="A7" s="30" t="s">
        <v>738</v>
      </c>
      <c r="B7" s="29">
        <v>4488</v>
      </c>
      <c r="C7" s="29">
        <v>4488</v>
      </c>
      <c r="D7" s="29" t="s">
        <v>115</v>
      </c>
      <c r="E7" s="31" t="s">
        <v>115</v>
      </c>
      <c r="F7" s="32" t="s">
        <v>739</v>
      </c>
      <c r="G7" s="29">
        <v>16</v>
      </c>
      <c r="H7" s="29">
        <v>16</v>
      </c>
      <c r="I7" s="29" t="s">
        <v>115</v>
      </c>
      <c r="J7" s="29" t="s">
        <v>115</v>
      </c>
    </row>
    <row r="8" spans="1:10" s="12" customFormat="1" ht="15" customHeight="1">
      <c r="A8" s="30" t="s">
        <v>740</v>
      </c>
      <c r="B8" s="29">
        <v>11926</v>
      </c>
      <c r="C8" s="29">
        <v>10674</v>
      </c>
      <c r="D8" s="29">
        <v>1252</v>
      </c>
      <c r="E8" s="31">
        <v>4512</v>
      </c>
      <c r="F8" s="32" t="s">
        <v>741</v>
      </c>
      <c r="G8" s="29">
        <v>33</v>
      </c>
      <c r="H8" s="29">
        <v>31</v>
      </c>
      <c r="I8" s="29">
        <v>2</v>
      </c>
      <c r="J8" s="29">
        <v>2</v>
      </c>
    </row>
    <row r="9" spans="1:10" s="12" customFormat="1" ht="15" customHeight="1">
      <c r="A9" s="33" t="s">
        <v>742</v>
      </c>
      <c r="B9" s="26">
        <v>7127</v>
      </c>
      <c r="C9" s="26">
        <v>6267</v>
      </c>
      <c r="D9" s="26">
        <v>860</v>
      </c>
      <c r="E9" s="27">
        <v>908</v>
      </c>
      <c r="F9" s="32" t="s">
        <v>743</v>
      </c>
      <c r="G9" s="29">
        <v>23</v>
      </c>
      <c r="H9" s="29">
        <v>23</v>
      </c>
      <c r="I9" s="29" t="s">
        <v>115</v>
      </c>
      <c r="J9" s="29" t="s">
        <v>115</v>
      </c>
    </row>
    <row r="10" spans="1:10" s="12" customFormat="1" ht="15" customHeight="1">
      <c r="A10" s="34" t="s">
        <v>744</v>
      </c>
      <c r="B10" s="26">
        <v>4969</v>
      </c>
      <c r="C10" s="26">
        <v>4479</v>
      </c>
      <c r="D10" s="26">
        <v>490</v>
      </c>
      <c r="E10" s="27">
        <v>519</v>
      </c>
      <c r="F10" s="32" t="s">
        <v>745</v>
      </c>
      <c r="G10" s="29">
        <v>72</v>
      </c>
      <c r="H10" s="29">
        <v>71</v>
      </c>
      <c r="I10" s="29">
        <v>1</v>
      </c>
      <c r="J10" s="29">
        <v>1</v>
      </c>
    </row>
    <row r="11" spans="1:10" s="12" customFormat="1" ht="15" customHeight="1">
      <c r="A11" s="30" t="s">
        <v>746</v>
      </c>
      <c r="B11" s="29">
        <v>645</v>
      </c>
      <c r="C11" s="29">
        <v>533</v>
      </c>
      <c r="D11" s="29">
        <v>112</v>
      </c>
      <c r="E11" s="31">
        <v>112</v>
      </c>
      <c r="F11" s="32" t="s">
        <v>747</v>
      </c>
      <c r="G11" s="29">
        <v>19</v>
      </c>
      <c r="H11" s="29">
        <v>19</v>
      </c>
      <c r="I11" s="29" t="s">
        <v>115</v>
      </c>
      <c r="J11" s="29" t="s">
        <v>115</v>
      </c>
    </row>
    <row r="12" spans="1:10" s="12" customFormat="1" ht="15" customHeight="1">
      <c r="A12" s="35" t="s">
        <v>748</v>
      </c>
      <c r="B12" s="29">
        <v>59</v>
      </c>
      <c r="C12" s="29">
        <v>37</v>
      </c>
      <c r="D12" s="29">
        <v>22</v>
      </c>
      <c r="E12" s="31">
        <v>22</v>
      </c>
      <c r="F12" s="32" t="s">
        <v>749</v>
      </c>
      <c r="G12" s="29">
        <v>11</v>
      </c>
      <c r="H12" s="29">
        <v>8</v>
      </c>
      <c r="I12" s="29">
        <v>3</v>
      </c>
      <c r="J12" s="29">
        <v>3</v>
      </c>
    </row>
    <row r="13" spans="1:10" s="12" customFormat="1" ht="15" customHeight="1">
      <c r="A13" s="35" t="s">
        <v>750</v>
      </c>
      <c r="B13" s="29">
        <v>38</v>
      </c>
      <c r="C13" s="29">
        <v>23</v>
      </c>
      <c r="D13" s="29">
        <v>15</v>
      </c>
      <c r="E13" s="31">
        <v>15</v>
      </c>
      <c r="F13" s="32" t="s">
        <v>751</v>
      </c>
      <c r="G13" s="29">
        <v>23</v>
      </c>
      <c r="H13" s="29">
        <v>18</v>
      </c>
      <c r="I13" s="29">
        <v>5</v>
      </c>
      <c r="J13" s="29">
        <v>5</v>
      </c>
    </row>
    <row r="14" spans="1:10" s="12" customFormat="1" ht="15" customHeight="1">
      <c r="A14" s="35" t="s">
        <v>752</v>
      </c>
      <c r="B14" s="29">
        <v>13</v>
      </c>
      <c r="C14" s="29">
        <v>13</v>
      </c>
      <c r="D14" s="29" t="s">
        <v>115</v>
      </c>
      <c r="E14" s="31" t="s">
        <v>115</v>
      </c>
      <c r="F14" s="32" t="s">
        <v>753</v>
      </c>
      <c r="G14" s="29">
        <v>34</v>
      </c>
      <c r="H14" s="29">
        <v>31</v>
      </c>
      <c r="I14" s="29">
        <v>3</v>
      </c>
      <c r="J14" s="29">
        <v>3</v>
      </c>
    </row>
    <row r="15" spans="1:10" s="12" customFormat="1" ht="15" customHeight="1">
      <c r="A15" s="35" t="s">
        <v>754</v>
      </c>
      <c r="B15" s="29">
        <v>11</v>
      </c>
      <c r="C15" s="29">
        <v>8</v>
      </c>
      <c r="D15" s="29">
        <v>3</v>
      </c>
      <c r="E15" s="31">
        <v>3</v>
      </c>
      <c r="F15" s="32" t="s">
        <v>755</v>
      </c>
      <c r="G15" s="29">
        <v>40</v>
      </c>
      <c r="H15" s="29">
        <v>29</v>
      </c>
      <c r="I15" s="29">
        <v>11</v>
      </c>
      <c r="J15" s="29">
        <v>11</v>
      </c>
    </row>
    <row r="16" spans="1:10" s="12" customFormat="1" ht="15" customHeight="1">
      <c r="A16" s="35" t="s">
        <v>756</v>
      </c>
      <c r="B16" s="29">
        <v>314</v>
      </c>
      <c r="C16" s="29">
        <v>291</v>
      </c>
      <c r="D16" s="29">
        <v>23</v>
      </c>
      <c r="E16" s="31">
        <v>23</v>
      </c>
      <c r="F16" s="32" t="s">
        <v>757</v>
      </c>
      <c r="G16" s="29">
        <v>14</v>
      </c>
      <c r="H16" s="29">
        <v>7</v>
      </c>
      <c r="I16" s="29">
        <v>7</v>
      </c>
      <c r="J16" s="29">
        <v>7</v>
      </c>
    </row>
    <row r="17" spans="1:10" s="12" customFormat="1" ht="15" customHeight="1">
      <c r="A17" s="35" t="s">
        <v>758</v>
      </c>
      <c r="B17" s="29">
        <v>153</v>
      </c>
      <c r="C17" s="29">
        <v>128</v>
      </c>
      <c r="D17" s="29">
        <v>25</v>
      </c>
      <c r="E17" s="31">
        <v>25</v>
      </c>
      <c r="F17" s="32" t="s">
        <v>759</v>
      </c>
      <c r="G17" s="29">
        <v>12</v>
      </c>
      <c r="H17" s="29">
        <v>12</v>
      </c>
      <c r="I17" s="29" t="s">
        <v>115</v>
      </c>
      <c r="J17" s="29" t="s">
        <v>115</v>
      </c>
    </row>
    <row r="18" spans="1:10" s="12" customFormat="1" ht="15" customHeight="1">
      <c r="A18" s="35" t="s">
        <v>745</v>
      </c>
      <c r="B18" s="29">
        <v>45</v>
      </c>
      <c r="C18" s="29">
        <v>23</v>
      </c>
      <c r="D18" s="29">
        <v>22</v>
      </c>
      <c r="E18" s="31">
        <v>22</v>
      </c>
      <c r="F18" s="32" t="s">
        <v>760</v>
      </c>
      <c r="G18" s="29">
        <v>95</v>
      </c>
      <c r="H18" s="29">
        <v>76</v>
      </c>
      <c r="I18" s="29">
        <v>19</v>
      </c>
      <c r="J18" s="29">
        <v>19</v>
      </c>
    </row>
    <row r="19" spans="1:10" s="12" customFormat="1" ht="15" customHeight="1">
      <c r="A19" s="35" t="s">
        <v>311</v>
      </c>
      <c r="B19" s="29">
        <f>B11-SUM(B12:B18)</f>
        <v>12</v>
      </c>
      <c r="C19" s="29">
        <f>C11-SUM(C12:C18)</f>
        <v>10</v>
      </c>
      <c r="D19" s="29">
        <f>D11-SUM(D12:D18)</f>
        <v>2</v>
      </c>
      <c r="E19" s="29">
        <f>E11-SUM(E12:E18)</f>
        <v>2</v>
      </c>
      <c r="F19" s="32" t="s">
        <v>761</v>
      </c>
      <c r="G19" s="29">
        <v>10</v>
      </c>
      <c r="H19" s="29">
        <v>8</v>
      </c>
      <c r="I19" s="29">
        <v>2</v>
      </c>
      <c r="J19" s="29">
        <v>2</v>
      </c>
    </row>
    <row r="20" spans="1:10" s="12" customFormat="1" ht="15" customHeight="1">
      <c r="A20" s="30" t="s">
        <v>762</v>
      </c>
      <c r="B20" s="29">
        <v>16</v>
      </c>
      <c r="C20" s="29">
        <v>12</v>
      </c>
      <c r="D20" s="29">
        <v>4</v>
      </c>
      <c r="E20" s="31">
        <v>4</v>
      </c>
      <c r="F20" s="32" t="s">
        <v>756</v>
      </c>
      <c r="G20" s="29">
        <v>302</v>
      </c>
      <c r="H20" s="29">
        <v>259</v>
      </c>
      <c r="I20" s="29">
        <v>43</v>
      </c>
      <c r="J20" s="29">
        <v>45</v>
      </c>
    </row>
    <row r="21" spans="1:10" s="12" customFormat="1" ht="15" customHeight="1">
      <c r="A21" s="30" t="s">
        <v>763</v>
      </c>
      <c r="B21" s="29">
        <v>267</v>
      </c>
      <c r="C21" s="29">
        <v>248</v>
      </c>
      <c r="D21" s="29">
        <v>19</v>
      </c>
      <c r="E21" s="31">
        <v>20</v>
      </c>
      <c r="F21" s="32" t="s">
        <v>758</v>
      </c>
      <c r="G21" s="29">
        <v>184</v>
      </c>
      <c r="H21" s="29">
        <v>175</v>
      </c>
      <c r="I21" s="29">
        <v>9</v>
      </c>
      <c r="J21" s="29">
        <v>9</v>
      </c>
    </row>
    <row r="22" spans="1:10" s="12" customFormat="1" ht="15" customHeight="1">
      <c r="A22" s="30" t="s">
        <v>764</v>
      </c>
      <c r="B22" s="29">
        <v>246</v>
      </c>
      <c r="C22" s="29">
        <v>172</v>
      </c>
      <c r="D22" s="29">
        <v>74</v>
      </c>
      <c r="E22" s="31">
        <v>79</v>
      </c>
      <c r="F22" s="32" t="s">
        <v>311</v>
      </c>
      <c r="G22" s="36">
        <f>G6-SUM(G7:G21)</f>
        <v>44</v>
      </c>
      <c r="H22" s="36">
        <f>H6-SUM(H7:H21)</f>
        <v>38</v>
      </c>
      <c r="I22" s="36">
        <f>I6-SUM(I7:I21)</f>
        <v>6</v>
      </c>
      <c r="J22" s="36">
        <f>J6-SUM(J7:J21)</f>
        <v>6</v>
      </c>
    </row>
    <row r="23" spans="1:10" s="12" customFormat="1" ht="15" customHeight="1">
      <c r="A23" s="30" t="s">
        <v>712</v>
      </c>
      <c r="B23" s="29">
        <v>163</v>
      </c>
      <c r="C23" s="29">
        <v>143</v>
      </c>
      <c r="D23" s="29">
        <v>20</v>
      </c>
      <c r="E23" s="31">
        <v>20</v>
      </c>
      <c r="F23" s="28" t="s">
        <v>765</v>
      </c>
      <c r="G23" s="29">
        <v>17</v>
      </c>
      <c r="H23" s="29">
        <v>12</v>
      </c>
      <c r="I23" s="29">
        <v>5</v>
      </c>
      <c r="J23" s="29">
        <v>5</v>
      </c>
    </row>
    <row r="24" spans="1:10" s="12" customFormat="1" ht="15" customHeight="1">
      <c r="A24" s="30" t="s">
        <v>717</v>
      </c>
      <c r="B24" s="29">
        <v>95</v>
      </c>
      <c r="C24" s="29">
        <v>95</v>
      </c>
      <c r="D24" s="29" t="s">
        <v>115</v>
      </c>
      <c r="E24" s="31" t="s">
        <v>115</v>
      </c>
      <c r="F24" s="32" t="s">
        <v>311</v>
      </c>
      <c r="G24" s="29">
        <f>G23</f>
        <v>17</v>
      </c>
      <c r="H24" s="29">
        <f>H23</f>
        <v>12</v>
      </c>
      <c r="I24" s="29">
        <f>I23</f>
        <v>5</v>
      </c>
      <c r="J24" s="29">
        <f>J23</f>
        <v>5</v>
      </c>
    </row>
    <row r="25" spans="1:10" s="12" customFormat="1" ht="15" customHeight="1">
      <c r="A25" s="30" t="s">
        <v>766</v>
      </c>
      <c r="B25" s="29">
        <v>184</v>
      </c>
      <c r="C25" s="29">
        <v>159</v>
      </c>
      <c r="D25" s="29">
        <v>25</v>
      </c>
      <c r="E25" s="31">
        <v>27</v>
      </c>
      <c r="F25" s="28" t="s">
        <v>767</v>
      </c>
      <c r="G25" s="29">
        <v>64</v>
      </c>
      <c r="H25" s="29">
        <v>56</v>
      </c>
      <c r="I25" s="29">
        <v>8</v>
      </c>
      <c r="J25" s="29">
        <v>8</v>
      </c>
    </row>
    <row r="26" spans="1:10" s="12" customFormat="1" ht="15" customHeight="1">
      <c r="A26" s="30" t="s">
        <v>768</v>
      </c>
      <c r="B26" s="29">
        <v>63</v>
      </c>
      <c r="C26" s="29">
        <v>61</v>
      </c>
      <c r="D26" s="29">
        <v>2</v>
      </c>
      <c r="E26" s="31">
        <v>2</v>
      </c>
      <c r="F26" s="28" t="s">
        <v>769</v>
      </c>
      <c r="G26" s="29">
        <v>35</v>
      </c>
      <c r="H26" s="29">
        <v>35</v>
      </c>
      <c r="I26" s="29" t="s">
        <v>115</v>
      </c>
      <c r="J26" s="29" t="s">
        <v>115</v>
      </c>
    </row>
    <row r="27" spans="1:10" s="12" customFormat="1" ht="15" customHeight="1">
      <c r="A27" s="30" t="s">
        <v>770</v>
      </c>
      <c r="B27" s="29">
        <v>90</v>
      </c>
      <c r="C27" s="29">
        <v>89</v>
      </c>
      <c r="D27" s="29">
        <v>1</v>
      </c>
      <c r="E27" s="31">
        <v>1</v>
      </c>
      <c r="F27" s="28" t="s">
        <v>771</v>
      </c>
      <c r="G27" s="29">
        <v>67</v>
      </c>
      <c r="H27" s="29">
        <v>40</v>
      </c>
      <c r="I27" s="29">
        <v>27</v>
      </c>
      <c r="J27" s="29">
        <v>27</v>
      </c>
    </row>
    <row r="28" spans="1:10" s="12" customFormat="1" ht="15" customHeight="1">
      <c r="A28" s="30" t="s">
        <v>772</v>
      </c>
      <c r="B28" s="29">
        <v>24</v>
      </c>
      <c r="C28" s="29">
        <v>24</v>
      </c>
      <c r="D28" s="29" t="s">
        <v>115</v>
      </c>
      <c r="E28" s="31" t="s">
        <v>115</v>
      </c>
      <c r="F28" s="28" t="s">
        <v>773</v>
      </c>
      <c r="G28" s="29">
        <v>18</v>
      </c>
      <c r="H28" s="29">
        <v>13</v>
      </c>
      <c r="I28" s="29">
        <v>5</v>
      </c>
      <c r="J28" s="29">
        <v>5</v>
      </c>
    </row>
    <row r="29" spans="1:10" s="12" customFormat="1" ht="15" customHeight="1">
      <c r="A29" s="30" t="s">
        <v>774</v>
      </c>
      <c r="B29" s="29">
        <v>1907</v>
      </c>
      <c r="C29" s="29">
        <v>1706</v>
      </c>
      <c r="D29" s="29">
        <v>201</v>
      </c>
      <c r="E29" s="31">
        <v>215</v>
      </c>
      <c r="F29" s="28" t="s">
        <v>775</v>
      </c>
      <c r="G29" s="29">
        <v>10</v>
      </c>
      <c r="H29" s="29">
        <v>10</v>
      </c>
      <c r="I29" s="29" t="s">
        <v>115</v>
      </c>
      <c r="J29" s="29" t="s">
        <v>115</v>
      </c>
    </row>
    <row r="30" spans="1:10" s="12" customFormat="1" ht="15" customHeight="1">
      <c r="A30" s="30" t="s">
        <v>776</v>
      </c>
      <c r="B30" s="29">
        <v>16</v>
      </c>
      <c r="C30" s="29">
        <v>15</v>
      </c>
      <c r="D30" s="29">
        <v>1</v>
      </c>
      <c r="E30" s="31">
        <v>1</v>
      </c>
      <c r="F30" s="28" t="s">
        <v>777</v>
      </c>
      <c r="G30" s="29">
        <v>23</v>
      </c>
      <c r="H30" s="29">
        <v>15</v>
      </c>
      <c r="I30" s="29">
        <v>8</v>
      </c>
      <c r="J30" s="29">
        <v>8</v>
      </c>
    </row>
    <row r="31" spans="1:10" s="12" customFormat="1" ht="15" customHeight="1">
      <c r="A31" s="30" t="s">
        <v>778</v>
      </c>
      <c r="B31" s="29">
        <v>989</v>
      </c>
      <c r="C31" s="29">
        <v>970</v>
      </c>
      <c r="D31" s="29">
        <v>19</v>
      </c>
      <c r="E31" s="31">
        <v>19</v>
      </c>
      <c r="F31" s="28" t="s">
        <v>779</v>
      </c>
      <c r="G31" s="29">
        <v>11</v>
      </c>
      <c r="H31" s="29">
        <v>3</v>
      </c>
      <c r="I31" s="29">
        <v>8</v>
      </c>
      <c r="J31" s="29">
        <v>8</v>
      </c>
    </row>
    <row r="32" spans="1:10" s="12" customFormat="1" ht="15" customHeight="1">
      <c r="A32" s="30" t="s">
        <v>780</v>
      </c>
      <c r="B32" s="29">
        <v>15</v>
      </c>
      <c r="C32" s="29">
        <v>15</v>
      </c>
      <c r="D32" s="29" t="s">
        <v>115</v>
      </c>
      <c r="E32" s="31" t="s">
        <v>115</v>
      </c>
      <c r="F32" s="28" t="s">
        <v>781</v>
      </c>
      <c r="G32" s="29">
        <v>12</v>
      </c>
      <c r="H32" s="29">
        <v>4</v>
      </c>
      <c r="I32" s="29">
        <v>8</v>
      </c>
      <c r="J32" s="29">
        <v>10</v>
      </c>
    </row>
    <row r="33" spans="1:10" s="12" customFormat="1" ht="15" customHeight="1">
      <c r="A33" s="30" t="s">
        <v>782</v>
      </c>
      <c r="B33" s="29">
        <v>135</v>
      </c>
      <c r="C33" s="29">
        <v>130</v>
      </c>
      <c r="D33" s="29">
        <v>5</v>
      </c>
      <c r="E33" s="31">
        <v>12</v>
      </c>
      <c r="F33" s="28" t="s">
        <v>783</v>
      </c>
      <c r="G33" s="29">
        <v>12</v>
      </c>
      <c r="H33" s="29">
        <v>10</v>
      </c>
      <c r="I33" s="29">
        <v>2</v>
      </c>
      <c r="J33" s="29">
        <v>2</v>
      </c>
    </row>
    <row r="34" spans="1:10" s="12" customFormat="1" ht="15" customHeight="1">
      <c r="A34" s="30" t="s">
        <v>784</v>
      </c>
      <c r="B34" s="29">
        <v>45</v>
      </c>
      <c r="C34" s="29">
        <v>45</v>
      </c>
      <c r="D34" s="29" t="s">
        <v>115</v>
      </c>
      <c r="E34" s="31" t="s">
        <v>115</v>
      </c>
      <c r="F34" s="28" t="s">
        <v>785</v>
      </c>
      <c r="G34" s="29">
        <v>11</v>
      </c>
      <c r="H34" s="29">
        <v>11</v>
      </c>
      <c r="I34" s="29" t="s">
        <v>115</v>
      </c>
      <c r="J34" s="29" t="s">
        <v>115</v>
      </c>
    </row>
    <row r="35" spans="1:10" s="12" customFormat="1" ht="15" customHeight="1">
      <c r="A35" s="30" t="s">
        <v>786</v>
      </c>
      <c r="B35" s="29">
        <v>20</v>
      </c>
      <c r="C35" s="29">
        <v>20</v>
      </c>
      <c r="D35" s="29" t="s">
        <v>115</v>
      </c>
      <c r="E35" s="31" t="s">
        <v>115</v>
      </c>
      <c r="F35" s="28" t="s">
        <v>787</v>
      </c>
      <c r="G35" s="29">
        <v>12</v>
      </c>
      <c r="H35" s="29">
        <v>8</v>
      </c>
      <c r="I35" s="29">
        <v>4</v>
      </c>
      <c r="J35" s="29">
        <v>4</v>
      </c>
    </row>
    <row r="36" spans="1:10" s="12" customFormat="1" ht="15" customHeight="1">
      <c r="A36" s="30" t="s">
        <v>700</v>
      </c>
      <c r="B36" s="29">
        <f>B10-B11-SUM(B20:B35)</f>
        <v>49</v>
      </c>
      <c r="C36" s="29">
        <f>C10-C11-SUM(C20:C35)</f>
        <v>42</v>
      </c>
      <c r="D36" s="29">
        <f>D10-D11-SUM(D20:D35)</f>
        <v>7</v>
      </c>
      <c r="E36" s="29">
        <f>E10-E11-SUM(E20:E35)</f>
        <v>7</v>
      </c>
      <c r="F36" s="28" t="s">
        <v>788</v>
      </c>
      <c r="G36" s="29">
        <v>32</v>
      </c>
      <c r="H36" s="29">
        <v>15</v>
      </c>
      <c r="I36" s="29">
        <v>17</v>
      </c>
      <c r="J36" s="29">
        <v>17</v>
      </c>
    </row>
    <row r="37" spans="1:10" s="12" customFormat="1" ht="15" customHeight="1">
      <c r="A37" s="34" t="s">
        <v>789</v>
      </c>
      <c r="B37" s="26">
        <v>1758</v>
      </c>
      <c r="C37" s="26">
        <v>1465</v>
      </c>
      <c r="D37" s="26">
        <v>293</v>
      </c>
      <c r="E37" s="27">
        <v>301</v>
      </c>
      <c r="F37" s="28" t="s">
        <v>790</v>
      </c>
      <c r="G37" s="29">
        <v>11</v>
      </c>
      <c r="H37" s="29">
        <v>11</v>
      </c>
      <c r="I37" s="29" t="s">
        <v>115</v>
      </c>
      <c r="J37" s="29" t="s">
        <v>115</v>
      </c>
    </row>
    <row r="38" spans="1:10" s="12" customFormat="1" ht="15" customHeight="1">
      <c r="A38" s="30" t="s">
        <v>791</v>
      </c>
      <c r="B38" s="29">
        <v>422</v>
      </c>
      <c r="C38" s="29">
        <v>356</v>
      </c>
      <c r="D38" s="29">
        <v>66</v>
      </c>
      <c r="E38" s="31">
        <v>70</v>
      </c>
      <c r="F38" s="28" t="s">
        <v>700</v>
      </c>
      <c r="G38" s="29">
        <f>G5-G6-SUM(G25:G37)</f>
        <v>65</v>
      </c>
      <c r="H38" s="29">
        <f>H5-H6-SUM(H25:H37)</f>
        <v>40</v>
      </c>
      <c r="I38" s="29">
        <f>I5-I6-SUM(I25:I37)</f>
        <v>25</v>
      </c>
      <c r="J38" s="29">
        <f>J5-J6-SUM(J25:J37)</f>
        <v>25</v>
      </c>
    </row>
    <row r="39" spans="1:10" s="12" customFormat="1" ht="15" customHeight="1">
      <c r="A39" s="35" t="s">
        <v>792</v>
      </c>
      <c r="B39" s="29">
        <v>67</v>
      </c>
      <c r="C39" s="29">
        <v>39</v>
      </c>
      <c r="D39" s="29">
        <v>28</v>
      </c>
      <c r="E39" s="31">
        <v>28</v>
      </c>
      <c r="F39" s="37" t="s">
        <v>6</v>
      </c>
      <c r="G39" s="29">
        <f>B37-B38-G5</f>
        <v>21</v>
      </c>
      <c r="H39" s="29">
        <f>C37-C38-H5</f>
        <v>17</v>
      </c>
      <c r="I39" s="29">
        <f>D37-D38-I5</f>
        <v>4</v>
      </c>
      <c r="J39" s="29">
        <f>E37-E38-J5</f>
        <v>4</v>
      </c>
    </row>
    <row r="40" spans="1:10" s="12" customFormat="1" ht="15" customHeight="1">
      <c r="A40" s="38" t="s">
        <v>793</v>
      </c>
      <c r="B40" s="29">
        <v>11</v>
      </c>
      <c r="C40" s="29">
        <v>5</v>
      </c>
      <c r="D40" s="29">
        <v>6</v>
      </c>
      <c r="E40" s="31">
        <v>6</v>
      </c>
      <c r="F40" s="39"/>
      <c r="G40" s="29"/>
      <c r="H40" s="29"/>
      <c r="I40" s="29"/>
      <c r="J40" s="29"/>
    </row>
    <row r="41" spans="1:10" s="12" customFormat="1" ht="15" customHeight="1">
      <c r="A41" s="38" t="s">
        <v>794</v>
      </c>
      <c r="B41" s="29">
        <v>10</v>
      </c>
      <c r="C41" s="29">
        <v>2</v>
      </c>
      <c r="D41" s="29">
        <v>8</v>
      </c>
      <c r="E41" s="31">
        <v>8</v>
      </c>
      <c r="F41" s="39"/>
      <c r="G41" s="29"/>
      <c r="H41" s="29"/>
      <c r="I41" s="29"/>
      <c r="J41" s="29"/>
    </row>
    <row r="42" spans="1:10" s="12" customFormat="1" ht="15" customHeight="1">
      <c r="A42" s="38" t="s">
        <v>311</v>
      </c>
      <c r="B42" s="29">
        <f>B39-SUM(B40:B41)</f>
        <v>46</v>
      </c>
      <c r="C42" s="29">
        <f>C39-SUM(C40:C41)</f>
        <v>32</v>
      </c>
      <c r="D42" s="29">
        <f>D39-SUM(D40:D41)</f>
        <v>14</v>
      </c>
      <c r="E42" s="29">
        <f>E39-SUM(E40:E41)</f>
        <v>14</v>
      </c>
      <c r="F42" s="39"/>
      <c r="G42" s="29"/>
      <c r="H42" s="29"/>
      <c r="I42" s="29"/>
      <c r="J42" s="29"/>
    </row>
    <row r="43" spans="1:10" s="12" customFormat="1" ht="15" customHeight="1">
      <c r="A43" s="35" t="s">
        <v>795</v>
      </c>
      <c r="B43" s="29">
        <v>218</v>
      </c>
      <c r="C43" s="29">
        <v>196</v>
      </c>
      <c r="D43" s="29">
        <v>22</v>
      </c>
      <c r="E43" s="31">
        <v>26</v>
      </c>
      <c r="F43" s="39"/>
      <c r="G43" s="29"/>
      <c r="H43" s="29"/>
      <c r="I43" s="29"/>
      <c r="J43" s="29"/>
    </row>
    <row r="44" spans="1:10" s="12" customFormat="1" ht="15" customHeight="1">
      <c r="A44" s="35" t="s">
        <v>796</v>
      </c>
      <c r="B44" s="29">
        <v>10</v>
      </c>
      <c r="C44" s="29">
        <v>10</v>
      </c>
      <c r="D44" s="29" t="s">
        <v>115</v>
      </c>
      <c r="E44" s="31" t="s">
        <v>115</v>
      </c>
      <c r="F44" s="39"/>
      <c r="G44" s="29"/>
      <c r="H44" s="29"/>
      <c r="I44" s="29"/>
      <c r="J44" s="29"/>
    </row>
    <row r="45" spans="1:10" s="12" customFormat="1" ht="15" customHeight="1">
      <c r="A45" s="35" t="s">
        <v>797</v>
      </c>
      <c r="B45" s="29">
        <v>26</v>
      </c>
      <c r="C45" s="29">
        <v>24</v>
      </c>
      <c r="D45" s="29">
        <v>2</v>
      </c>
      <c r="E45" s="31">
        <v>2</v>
      </c>
      <c r="F45" s="39"/>
      <c r="G45" s="29"/>
      <c r="H45" s="29"/>
      <c r="I45" s="29"/>
      <c r="J45" s="29"/>
    </row>
    <row r="46" spans="1:10" s="12" customFormat="1" ht="15" customHeight="1">
      <c r="A46" s="35" t="s">
        <v>798</v>
      </c>
      <c r="B46" s="29">
        <v>41</v>
      </c>
      <c r="C46" s="29">
        <v>38</v>
      </c>
      <c r="D46" s="29">
        <v>3</v>
      </c>
      <c r="E46" s="31">
        <v>3</v>
      </c>
      <c r="F46" s="39"/>
      <c r="G46" s="29"/>
      <c r="H46" s="29"/>
      <c r="I46" s="29"/>
      <c r="J46" s="29"/>
    </row>
    <row r="47" spans="1:10" s="12" customFormat="1" ht="15" customHeight="1">
      <c r="A47" s="35" t="s">
        <v>799</v>
      </c>
      <c r="B47" s="29">
        <v>27</v>
      </c>
      <c r="C47" s="29">
        <v>27</v>
      </c>
      <c r="D47" s="29" t="s">
        <v>115</v>
      </c>
      <c r="E47" s="31" t="s">
        <v>115</v>
      </c>
      <c r="F47" s="39"/>
      <c r="G47" s="29"/>
      <c r="H47" s="29"/>
      <c r="I47" s="29"/>
      <c r="J47" s="29"/>
    </row>
    <row r="48" spans="1:10" s="12" customFormat="1" ht="15" customHeight="1" thickBot="1">
      <c r="A48" s="40" t="s">
        <v>700</v>
      </c>
      <c r="B48" s="41">
        <f>B38-B39-SUM(B43:B47)</f>
        <v>33</v>
      </c>
      <c r="C48" s="41">
        <f>C38-C39-SUM(C43:C47)</f>
        <v>22</v>
      </c>
      <c r="D48" s="41">
        <f>D38-D39-SUM(D43:D47)</f>
        <v>11</v>
      </c>
      <c r="E48" s="41">
        <f>E38-E39-SUM(E43:E47)</f>
        <v>11</v>
      </c>
      <c r="F48" s="42"/>
      <c r="G48" s="41"/>
      <c r="H48" s="41"/>
      <c r="I48" s="41"/>
      <c r="J48" s="41"/>
    </row>
    <row r="49" spans="1:10" s="47" customFormat="1" ht="15" customHeight="1">
      <c r="A49" s="43" t="s">
        <v>292</v>
      </c>
      <c r="B49" s="43"/>
      <c r="C49" s="43"/>
      <c r="D49" s="43"/>
      <c r="E49" s="44"/>
      <c r="F49" s="45"/>
      <c r="G49" s="46"/>
      <c r="H49" s="46"/>
      <c r="I49" s="46"/>
      <c r="J49" s="46"/>
    </row>
    <row r="50" spans="1:10" s="47" customFormat="1" ht="15" customHeight="1">
      <c r="A50" s="48" t="s">
        <v>800</v>
      </c>
      <c r="B50" s="49"/>
      <c r="C50" s="48"/>
      <c r="D50" s="48"/>
      <c r="E50" s="48"/>
      <c r="F50" s="50"/>
      <c r="G50" s="50"/>
      <c r="H50" s="50"/>
      <c r="I50" s="50"/>
      <c r="J50" s="50"/>
    </row>
    <row r="51" spans="1:10" s="47" customFormat="1" ht="15" customHeight="1">
      <c r="A51" s="50" t="s">
        <v>801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 s="47" customFormat="1" ht="15" customHeight="1">
      <c r="A52" s="51" t="s">
        <v>802</v>
      </c>
      <c r="B52" s="52"/>
      <c r="C52" s="52"/>
      <c r="D52" s="52"/>
      <c r="F52" s="48"/>
      <c r="G52" s="50"/>
      <c r="H52" s="50"/>
      <c r="I52" s="50"/>
      <c r="J52" s="50"/>
    </row>
  </sheetData>
  <sheetProtection/>
  <mergeCells count="4">
    <mergeCell ref="A3:A4"/>
    <mergeCell ref="B3:E3"/>
    <mergeCell ref="F3:F4"/>
    <mergeCell ref="G3:J3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625" defaultRowHeight="15" customHeight="1"/>
  <cols>
    <col min="1" max="16384" width="9.625" style="53" customWidth="1"/>
  </cols>
  <sheetData>
    <row r="1" spans="1:9" s="86" customFormat="1" ht="15" customHeight="1">
      <c r="A1" s="86" t="s">
        <v>804</v>
      </c>
      <c r="C1" s="231"/>
      <c r="D1" s="231"/>
      <c r="E1" s="231"/>
      <c r="F1" s="231"/>
      <c r="G1" s="487"/>
      <c r="I1" s="9" t="s">
        <v>397</v>
      </c>
    </row>
    <row r="2" spans="3:7" ht="15" customHeight="1" thickBot="1">
      <c r="C2" s="234"/>
      <c r="D2" s="234"/>
      <c r="E2" s="234"/>
      <c r="F2" s="234"/>
      <c r="G2" s="488"/>
    </row>
    <row r="3" spans="1:9" ht="15" customHeight="1">
      <c r="A3" s="267" t="s">
        <v>126</v>
      </c>
      <c r="B3" s="286" t="s">
        <v>437</v>
      </c>
      <c r="C3" s="417" t="s">
        <v>46</v>
      </c>
      <c r="D3" s="207" t="s">
        <v>422</v>
      </c>
      <c r="E3" s="208"/>
      <c r="F3" s="241"/>
      <c r="G3" s="489" t="s">
        <v>47</v>
      </c>
      <c r="H3" s="322" t="s">
        <v>48</v>
      </c>
      <c r="I3" s="207"/>
    </row>
    <row r="4" spans="1:9" ht="15" customHeight="1">
      <c r="A4" s="268"/>
      <c r="B4" s="297"/>
      <c r="C4" s="490"/>
      <c r="D4" s="422" t="s">
        <v>112</v>
      </c>
      <c r="E4" s="422" t="s">
        <v>49</v>
      </c>
      <c r="F4" s="422" t="s">
        <v>50</v>
      </c>
      <c r="G4" s="491" t="s">
        <v>138</v>
      </c>
      <c r="H4" s="422" t="s">
        <v>438</v>
      </c>
      <c r="I4" s="425" t="s">
        <v>439</v>
      </c>
    </row>
    <row r="5" spans="1:9" ht="15" customHeight="1">
      <c r="A5" s="485"/>
      <c r="B5" s="492" t="s">
        <v>124</v>
      </c>
      <c r="C5" s="493"/>
      <c r="D5" s="455" t="s">
        <v>10</v>
      </c>
      <c r="E5" s="455" t="s">
        <v>10</v>
      </c>
      <c r="F5" s="455" t="s">
        <v>10</v>
      </c>
      <c r="G5" s="494" t="s">
        <v>390</v>
      </c>
      <c r="H5" s="455" t="s">
        <v>11</v>
      </c>
      <c r="I5" s="455" t="s">
        <v>440</v>
      </c>
    </row>
    <row r="6" spans="1:9" ht="15" customHeight="1">
      <c r="A6" s="485" t="s">
        <v>51</v>
      </c>
      <c r="B6" s="495" t="s">
        <v>441</v>
      </c>
      <c r="C6" s="340" t="s">
        <v>441</v>
      </c>
      <c r="D6" s="259">
        <f aca="true" t="shared" si="0" ref="D6:D24">SUM(E6:F6)</f>
        <v>49523</v>
      </c>
      <c r="E6" s="259">
        <v>25551</v>
      </c>
      <c r="F6" s="259">
        <v>23972</v>
      </c>
      <c r="G6" s="340" t="s">
        <v>441</v>
      </c>
      <c r="H6" s="340" t="s">
        <v>441</v>
      </c>
      <c r="I6" s="496" t="s">
        <v>441</v>
      </c>
    </row>
    <row r="7" spans="1:9" ht="15" customHeight="1">
      <c r="A7" s="485" t="s">
        <v>52</v>
      </c>
      <c r="B7" s="495" t="s">
        <v>441</v>
      </c>
      <c r="C7" s="340" t="s">
        <v>441</v>
      </c>
      <c r="D7" s="259">
        <f t="shared" si="0"/>
        <v>49046</v>
      </c>
      <c r="E7" s="259">
        <v>25073</v>
      </c>
      <c r="F7" s="259">
        <v>23973</v>
      </c>
      <c r="G7" s="340" t="s">
        <v>441</v>
      </c>
      <c r="H7" s="340" t="s">
        <v>441</v>
      </c>
      <c r="I7" s="496" t="s">
        <v>441</v>
      </c>
    </row>
    <row r="8" spans="1:9" ht="15" customHeight="1">
      <c r="A8" s="485" t="s">
        <v>53</v>
      </c>
      <c r="B8" s="495" t="s">
        <v>441</v>
      </c>
      <c r="C8" s="340" t="s">
        <v>441</v>
      </c>
      <c r="D8" s="259">
        <f t="shared" si="0"/>
        <v>49969</v>
      </c>
      <c r="E8" s="259">
        <v>25574</v>
      </c>
      <c r="F8" s="259">
        <v>24395</v>
      </c>
      <c r="G8" s="340" t="s">
        <v>441</v>
      </c>
      <c r="H8" s="340" t="s">
        <v>441</v>
      </c>
      <c r="I8" s="496" t="s">
        <v>441</v>
      </c>
    </row>
    <row r="9" spans="1:9" ht="15" customHeight="1">
      <c r="A9" s="485" t="s">
        <v>54</v>
      </c>
      <c r="B9" s="495" t="s">
        <v>441</v>
      </c>
      <c r="C9" s="340" t="s">
        <v>441</v>
      </c>
      <c r="D9" s="259">
        <f t="shared" si="0"/>
        <v>48748</v>
      </c>
      <c r="E9" s="259">
        <v>24569</v>
      </c>
      <c r="F9" s="259">
        <v>24179</v>
      </c>
      <c r="G9" s="340" t="s">
        <v>441</v>
      </c>
      <c r="H9" s="340" t="s">
        <v>441</v>
      </c>
      <c r="I9" s="496" t="s">
        <v>441</v>
      </c>
    </row>
    <row r="10" spans="1:9" ht="15" customHeight="1">
      <c r="A10" s="485" t="s">
        <v>55</v>
      </c>
      <c r="B10" s="495" t="s">
        <v>441</v>
      </c>
      <c r="C10" s="340" t="s">
        <v>441</v>
      </c>
      <c r="D10" s="259">
        <f t="shared" si="0"/>
        <v>46814</v>
      </c>
      <c r="E10" s="259">
        <v>23176</v>
      </c>
      <c r="F10" s="259">
        <v>23638</v>
      </c>
      <c r="G10" s="340" t="s">
        <v>441</v>
      </c>
      <c r="H10" s="340" t="s">
        <v>441</v>
      </c>
      <c r="I10" s="496" t="s">
        <v>441</v>
      </c>
    </row>
    <row r="11" spans="1:9" ht="15" customHeight="1">
      <c r="A11" s="485" t="s">
        <v>56</v>
      </c>
      <c r="B11" s="495" t="s">
        <v>441</v>
      </c>
      <c r="C11" s="340" t="s">
        <v>441</v>
      </c>
      <c r="D11" s="259">
        <f t="shared" si="0"/>
        <v>58355</v>
      </c>
      <c r="E11" s="259">
        <v>28124</v>
      </c>
      <c r="F11" s="259">
        <v>30231</v>
      </c>
      <c r="G11" s="340" t="s">
        <v>441</v>
      </c>
      <c r="H11" s="340" t="s">
        <v>441</v>
      </c>
      <c r="I11" s="496" t="s">
        <v>441</v>
      </c>
    </row>
    <row r="12" spans="1:9" ht="15" customHeight="1">
      <c r="A12" s="485" t="s">
        <v>57</v>
      </c>
      <c r="B12" s="495" t="s">
        <v>441</v>
      </c>
      <c r="C12" s="340" t="s">
        <v>441</v>
      </c>
      <c r="D12" s="259">
        <f t="shared" si="0"/>
        <v>57083</v>
      </c>
      <c r="E12" s="259">
        <v>27613</v>
      </c>
      <c r="F12" s="259">
        <v>29470</v>
      </c>
      <c r="G12" s="340" t="s">
        <v>441</v>
      </c>
      <c r="H12" s="340" t="s">
        <v>441</v>
      </c>
      <c r="I12" s="496" t="s">
        <v>441</v>
      </c>
    </row>
    <row r="13" spans="1:9" ht="15" customHeight="1">
      <c r="A13" s="485" t="s">
        <v>58</v>
      </c>
      <c r="B13" s="497">
        <v>376.17</v>
      </c>
      <c r="C13" s="257">
        <v>11369</v>
      </c>
      <c r="D13" s="259">
        <f t="shared" si="0"/>
        <v>55181</v>
      </c>
      <c r="E13" s="259">
        <v>26734</v>
      </c>
      <c r="F13" s="259">
        <v>28447</v>
      </c>
      <c r="G13" s="498">
        <f>D13/B13</f>
        <v>146.69165536858335</v>
      </c>
      <c r="H13" s="340" t="s">
        <v>441</v>
      </c>
      <c r="I13" s="496" t="s">
        <v>441</v>
      </c>
    </row>
    <row r="14" spans="1:9" ht="15" customHeight="1">
      <c r="A14" s="485" t="s">
        <v>59</v>
      </c>
      <c r="B14" s="477">
        <v>376.17</v>
      </c>
      <c r="C14" s="257">
        <v>11326</v>
      </c>
      <c r="D14" s="259">
        <f t="shared" si="0"/>
        <v>51611</v>
      </c>
      <c r="E14" s="257">
        <v>24761</v>
      </c>
      <c r="F14" s="257">
        <v>26850</v>
      </c>
      <c r="G14" s="498">
        <f aca="true" t="shared" si="1" ref="G14:G24">D14/B14</f>
        <v>137.20126538533108</v>
      </c>
      <c r="H14" s="340" t="s">
        <v>441</v>
      </c>
      <c r="I14" s="496" t="s">
        <v>441</v>
      </c>
    </row>
    <row r="15" spans="1:9" ht="15" customHeight="1">
      <c r="A15" s="485" t="s">
        <v>60</v>
      </c>
      <c r="B15" s="477">
        <v>376.17</v>
      </c>
      <c r="C15" s="257">
        <v>11177</v>
      </c>
      <c r="D15" s="259">
        <f t="shared" si="0"/>
        <v>47346</v>
      </c>
      <c r="E15" s="257">
        <v>22487</v>
      </c>
      <c r="F15" s="257">
        <v>24859</v>
      </c>
      <c r="G15" s="498">
        <f t="shared" si="1"/>
        <v>125.86330648377063</v>
      </c>
      <c r="H15" s="257">
        <v>6728</v>
      </c>
      <c r="I15" s="499">
        <v>1.4</v>
      </c>
    </row>
    <row r="16" spans="1:9" ht="15" customHeight="1">
      <c r="A16" s="485" t="s">
        <v>61</v>
      </c>
      <c r="B16" s="477">
        <v>376.17</v>
      </c>
      <c r="C16" s="257">
        <v>10732</v>
      </c>
      <c r="D16" s="257">
        <f t="shared" si="0"/>
        <v>43428</v>
      </c>
      <c r="E16" s="257">
        <v>20300</v>
      </c>
      <c r="F16" s="257">
        <v>23128</v>
      </c>
      <c r="G16" s="498">
        <f t="shared" si="1"/>
        <v>115.4478028550921</v>
      </c>
      <c r="H16" s="257">
        <v>6116</v>
      </c>
      <c r="I16" s="499">
        <v>1.4</v>
      </c>
    </row>
    <row r="17" spans="1:9" ht="15" customHeight="1">
      <c r="A17" s="485" t="s">
        <v>62</v>
      </c>
      <c r="B17" s="477">
        <v>376.17</v>
      </c>
      <c r="C17" s="257">
        <v>10843</v>
      </c>
      <c r="D17" s="257">
        <f t="shared" si="0"/>
        <v>42026</v>
      </c>
      <c r="E17" s="257">
        <v>19846</v>
      </c>
      <c r="F17" s="257">
        <v>22180</v>
      </c>
      <c r="G17" s="498">
        <f t="shared" si="1"/>
        <v>111.72076454794374</v>
      </c>
      <c r="H17" s="257">
        <v>5674</v>
      </c>
      <c r="I17" s="500">
        <v>1.3</v>
      </c>
    </row>
    <row r="18" spans="1:9" ht="15" customHeight="1">
      <c r="A18" s="485" t="s">
        <v>63</v>
      </c>
      <c r="B18" s="477">
        <v>376.17</v>
      </c>
      <c r="C18" s="257">
        <v>11286</v>
      </c>
      <c r="D18" s="257">
        <f t="shared" si="0"/>
        <v>41685</v>
      </c>
      <c r="E18" s="257">
        <v>19728</v>
      </c>
      <c r="F18" s="257">
        <v>21957</v>
      </c>
      <c r="G18" s="498">
        <f t="shared" si="1"/>
        <v>110.81425951032777</v>
      </c>
      <c r="H18" s="257">
        <v>5102</v>
      </c>
      <c r="I18" s="500">
        <v>1.5</v>
      </c>
    </row>
    <row r="19" spans="1:9" ht="15" customHeight="1">
      <c r="A19" s="485" t="s">
        <v>64</v>
      </c>
      <c r="B19" s="477">
        <v>376.17</v>
      </c>
      <c r="C19" s="257">
        <v>11452</v>
      </c>
      <c r="D19" s="257">
        <f t="shared" si="0"/>
        <v>41144</v>
      </c>
      <c r="E19" s="257">
        <v>19488</v>
      </c>
      <c r="F19" s="257">
        <v>21656</v>
      </c>
      <c r="G19" s="498">
        <f t="shared" si="1"/>
        <v>109.37607996384612</v>
      </c>
      <c r="H19" s="340" t="s">
        <v>441</v>
      </c>
      <c r="I19" s="496" t="s">
        <v>441</v>
      </c>
    </row>
    <row r="20" spans="1:9" ht="15" customHeight="1">
      <c r="A20" s="485" t="s">
        <v>65</v>
      </c>
      <c r="B20" s="477">
        <v>377.64</v>
      </c>
      <c r="C20" s="257">
        <v>11825</v>
      </c>
      <c r="D20" s="257">
        <f t="shared" si="0"/>
        <v>41802</v>
      </c>
      <c r="E20" s="257">
        <v>19700</v>
      </c>
      <c r="F20" s="257">
        <v>22102</v>
      </c>
      <c r="G20" s="498">
        <f t="shared" si="1"/>
        <v>110.69272322847156</v>
      </c>
      <c r="H20" s="257">
        <v>5184</v>
      </c>
      <c r="I20" s="499">
        <v>1.6</v>
      </c>
    </row>
    <row r="21" spans="1:9" ht="15" customHeight="1">
      <c r="A21" s="485" t="s">
        <v>66</v>
      </c>
      <c r="B21" s="477">
        <v>377.61</v>
      </c>
      <c r="C21" s="257">
        <v>13228</v>
      </c>
      <c r="D21" s="257">
        <f t="shared" si="0"/>
        <v>44752</v>
      </c>
      <c r="E21" s="257">
        <v>21117</v>
      </c>
      <c r="F21" s="257">
        <v>23635</v>
      </c>
      <c r="G21" s="498">
        <f t="shared" si="1"/>
        <v>118.51381054527157</v>
      </c>
      <c r="H21" s="257">
        <v>6006</v>
      </c>
      <c r="I21" s="499">
        <v>1.7</v>
      </c>
    </row>
    <row r="22" spans="1:9" ht="15" customHeight="1">
      <c r="A22" s="485" t="s">
        <v>13</v>
      </c>
      <c r="B22" s="477">
        <v>377.61</v>
      </c>
      <c r="C22" s="257">
        <v>14585</v>
      </c>
      <c r="D22" s="257">
        <f t="shared" si="0"/>
        <v>46325</v>
      </c>
      <c r="E22" s="257">
        <v>21968</v>
      </c>
      <c r="F22" s="257">
        <v>24357</v>
      </c>
      <c r="G22" s="498">
        <f t="shared" si="1"/>
        <v>122.67948412383146</v>
      </c>
      <c r="H22" s="257">
        <v>5910</v>
      </c>
      <c r="I22" s="499">
        <v>1.63</v>
      </c>
    </row>
    <row r="23" spans="1:9" ht="15" customHeight="1">
      <c r="A23" s="485" t="s">
        <v>37</v>
      </c>
      <c r="B23" s="477">
        <v>377.61</v>
      </c>
      <c r="C23" s="257">
        <v>14960</v>
      </c>
      <c r="D23" s="257">
        <f t="shared" si="0"/>
        <v>45245</v>
      </c>
      <c r="E23" s="257">
        <v>21346</v>
      </c>
      <c r="F23" s="257">
        <v>23899</v>
      </c>
      <c r="G23" s="498">
        <f t="shared" si="1"/>
        <v>119.81939037631419</v>
      </c>
      <c r="H23" s="501">
        <v>5644</v>
      </c>
      <c r="I23" s="258">
        <v>1.61</v>
      </c>
    </row>
    <row r="24" spans="1:9" s="114" customFormat="1" ht="15" customHeight="1" thickBot="1">
      <c r="A24" s="319" t="s">
        <v>133</v>
      </c>
      <c r="B24" s="502">
        <v>377.61</v>
      </c>
      <c r="C24" s="283">
        <v>15342</v>
      </c>
      <c r="D24" s="283">
        <f t="shared" si="0"/>
        <v>43263</v>
      </c>
      <c r="E24" s="283">
        <v>20616</v>
      </c>
      <c r="F24" s="283">
        <v>22647</v>
      </c>
      <c r="G24" s="484">
        <f t="shared" si="1"/>
        <v>114.57058870262969</v>
      </c>
      <c r="H24" s="503">
        <v>5269</v>
      </c>
      <c r="I24" s="504">
        <v>1.61</v>
      </c>
    </row>
    <row r="25" spans="1:7" s="46" customFormat="1" ht="15" customHeight="1">
      <c r="A25" s="43" t="s">
        <v>144</v>
      </c>
      <c r="B25" s="43"/>
      <c r="C25" s="43"/>
      <c r="D25" s="43"/>
      <c r="E25" s="44"/>
      <c r="F25" s="45"/>
      <c r="G25" s="44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A1" sqref="A1"/>
    </sheetView>
  </sheetViews>
  <sheetFormatPr defaultColWidth="9.625" defaultRowHeight="15" customHeight="1"/>
  <cols>
    <col min="1" max="1" width="20.625" style="258" customWidth="1"/>
    <col min="2" max="4" width="9.625" style="53" customWidth="1"/>
    <col min="5" max="19" width="9.625" style="234" customWidth="1"/>
    <col min="20" max="21" width="9.625" style="53" customWidth="1"/>
    <col min="22" max="22" width="9.625" style="258" customWidth="1"/>
    <col min="23" max="16384" width="9.625" style="53" customWidth="1"/>
  </cols>
  <sheetData>
    <row r="1" spans="1:22" s="86" customFormat="1" ht="15" customHeight="1">
      <c r="A1" s="447" t="s">
        <v>805</v>
      </c>
      <c r="D1" s="9" t="s">
        <v>397</v>
      </c>
      <c r="F1" s="231"/>
      <c r="G1" s="231"/>
      <c r="H1" s="231"/>
      <c r="I1" s="231"/>
      <c r="J1" s="9" t="s">
        <v>397</v>
      </c>
      <c r="K1" s="231"/>
      <c r="L1" s="231"/>
      <c r="M1" s="231"/>
      <c r="N1" s="467"/>
      <c r="O1" s="231"/>
      <c r="P1" s="9" t="s">
        <v>397</v>
      </c>
      <c r="Q1" s="231"/>
      <c r="R1" s="231"/>
      <c r="S1" s="231"/>
      <c r="T1" s="231"/>
      <c r="U1" s="231"/>
      <c r="V1" s="9" t="s">
        <v>397</v>
      </c>
    </row>
    <row r="2" spans="1:22" s="86" customFormat="1" ht="15" customHeight="1" thickBot="1">
      <c r="A2" s="447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340" t="s">
        <v>249</v>
      </c>
    </row>
    <row r="3" spans="1:22" ht="15" customHeight="1">
      <c r="A3" s="332" t="s">
        <v>45</v>
      </c>
      <c r="B3" s="418" t="s">
        <v>63</v>
      </c>
      <c r="C3" s="208"/>
      <c r="D3" s="241"/>
      <c r="E3" s="418" t="s">
        <v>64</v>
      </c>
      <c r="F3" s="419"/>
      <c r="G3" s="415"/>
      <c r="H3" s="418" t="s">
        <v>65</v>
      </c>
      <c r="I3" s="419"/>
      <c r="J3" s="415"/>
      <c r="K3" s="418" t="s">
        <v>66</v>
      </c>
      <c r="L3" s="419"/>
      <c r="M3" s="415"/>
      <c r="N3" s="417" t="s">
        <v>13</v>
      </c>
      <c r="O3" s="417"/>
      <c r="P3" s="418"/>
      <c r="Q3" s="417" t="s">
        <v>37</v>
      </c>
      <c r="R3" s="417"/>
      <c r="S3" s="418"/>
      <c r="T3" s="468" t="s">
        <v>133</v>
      </c>
      <c r="U3" s="468"/>
      <c r="V3" s="469"/>
    </row>
    <row r="4" spans="1:22" ht="15" customHeight="1">
      <c r="A4" s="470" t="s">
        <v>442</v>
      </c>
      <c r="B4" s="425" t="s">
        <v>67</v>
      </c>
      <c r="C4" s="425" t="s">
        <v>68</v>
      </c>
      <c r="D4" s="425" t="s">
        <v>69</v>
      </c>
      <c r="E4" s="422" t="s">
        <v>67</v>
      </c>
      <c r="F4" s="422" t="s">
        <v>68</v>
      </c>
      <c r="G4" s="422" t="s">
        <v>69</v>
      </c>
      <c r="H4" s="422" t="s">
        <v>67</v>
      </c>
      <c r="I4" s="422" t="s">
        <v>49</v>
      </c>
      <c r="J4" s="422" t="s">
        <v>50</v>
      </c>
      <c r="K4" s="422" t="s">
        <v>67</v>
      </c>
      <c r="L4" s="422" t="s">
        <v>49</v>
      </c>
      <c r="M4" s="422" t="s">
        <v>50</v>
      </c>
      <c r="N4" s="422" t="s">
        <v>70</v>
      </c>
      <c r="O4" s="422" t="s">
        <v>49</v>
      </c>
      <c r="P4" s="425" t="s">
        <v>50</v>
      </c>
      <c r="Q4" s="422" t="s">
        <v>70</v>
      </c>
      <c r="R4" s="422" t="s">
        <v>49</v>
      </c>
      <c r="S4" s="425" t="s">
        <v>50</v>
      </c>
      <c r="T4" s="471" t="s">
        <v>70</v>
      </c>
      <c r="U4" s="471" t="s">
        <v>49</v>
      </c>
      <c r="V4" s="472" t="s">
        <v>50</v>
      </c>
    </row>
    <row r="5" spans="1:22" s="258" customFormat="1" ht="15" customHeight="1">
      <c r="A5" s="473" t="s">
        <v>112</v>
      </c>
      <c r="B5" s="474">
        <f aca="true" t="shared" si="0" ref="B5:B25">SUM(C5:D5)</f>
        <v>41685</v>
      </c>
      <c r="C5" s="455">
        <f>SUM(C6:C25)</f>
        <v>19728</v>
      </c>
      <c r="D5" s="455">
        <f>SUM(D6:D26)</f>
        <v>21957</v>
      </c>
      <c r="E5" s="455">
        <f aca="true" t="shared" si="1" ref="E5:E25">SUM(F5:G5)</f>
        <v>41144</v>
      </c>
      <c r="F5" s="455">
        <f>SUM(F6:F25)</f>
        <v>19488</v>
      </c>
      <c r="G5" s="455">
        <f>SUM(G6:G25)</f>
        <v>21656</v>
      </c>
      <c r="H5" s="455">
        <f aca="true" t="shared" si="2" ref="H5:H27">SUM(I5:J5)</f>
        <v>41802</v>
      </c>
      <c r="I5" s="455">
        <f>SUM(I6:I27)</f>
        <v>19700</v>
      </c>
      <c r="J5" s="455">
        <f>SUM(J6:J27)</f>
        <v>22102</v>
      </c>
      <c r="K5" s="455">
        <f aca="true" t="shared" si="3" ref="K5:K26">SUM(L5:M5)</f>
        <v>44752</v>
      </c>
      <c r="L5" s="455">
        <f>SUM(L6:L26)</f>
        <v>21117</v>
      </c>
      <c r="M5" s="455">
        <f>SUM(M6:M26)</f>
        <v>23635</v>
      </c>
      <c r="N5" s="455">
        <f aca="true" t="shared" si="4" ref="N5:N26">SUM(O5:P5)</f>
        <v>46325</v>
      </c>
      <c r="O5" s="455">
        <f>SUM(O6:O26)</f>
        <v>21968</v>
      </c>
      <c r="P5" s="455">
        <f>SUM(P6:P26)</f>
        <v>24357</v>
      </c>
      <c r="Q5" s="455">
        <f aca="true" t="shared" si="5" ref="Q5:Q27">SUM(R5:S5)</f>
        <v>45245</v>
      </c>
      <c r="R5" s="455">
        <f>SUM(R6:R27)</f>
        <v>21346</v>
      </c>
      <c r="S5" s="455">
        <f>SUM(S6:S27)</f>
        <v>23899</v>
      </c>
      <c r="T5" s="345">
        <f aca="true" t="shared" si="6" ref="T5:T27">SUM(U5:V5)</f>
        <v>43263</v>
      </c>
      <c r="U5" s="345">
        <f>SUM(U6:U27)</f>
        <v>20616</v>
      </c>
      <c r="V5" s="345">
        <f>SUM(V6:V27)</f>
        <v>22647</v>
      </c>
    </row>
    <row r="6" spans="1:22" s="258" customFormat="1" ht="15" customHeight="1">
      <c r="A6" s="226" t="s">
        <v>71</v>
      </c>
      <c r="B6" s="346">
        <f t="shared" si="0"/>
        <v>2567</v>
      </c>
      <c r="C6" s="259">
        <v>1308</v>
      </c>
      <c r="D6" s="259">
        <v>1259</v>
      </c>
      <c r="E6" s="259">
        <f t="shared" si="1"/>
        <v>2337</v>
      </c>
      <c r="F6" s="259">
        <v>1207</v>
      </c>
      <c r="G6" s="259">
        <v>1130</v>
      </c>
      <c r="H6" s="259">
        <f t="shared" si="2"/>
        <v>2131</v>
      </c>
      <c r="I6" s="259">
        <v>1076</v>
      </c>
      <c r="J6" s="259">
        <v>1055</v>
      </c>
      <c r="K6" s="259">
        <f t="shared" si="3"/>
        <v>2022</v>
      </c>
      <c r="L6" s="259">
        <v>1080</v>
      </c>
      <c r="M6" s="259">
        <v>942</v>
      </c>
      <c r="N6" s="259">
        <f t="shared" si="4"/>
        <v>1942</v>
      </c>
      <c r="O6" s="259">
        <v>1003</v>
      </c>
      <c r="P6" s="259">
        <v>939</v>
      </c>
      <c r="Q6" s="259">
        <f t="shared" si="5"/>
        <v>1758</v>
      </c>
      <c r="R6" s="259">
        <v>900</v>
      </c>
      <c r="S6" s="259">
        <v>858</v>
      </c>
      <c r="T6" s="275">
        <f t="shared" si="6"/>
        <v>1562</v>
      </c>
      <c r="U6" s="318">
        <v>816</v>
      </c>
      <c r="V6" s="318">
        <v>746</v>
      </c>
    </row>
    <row r="7" spans="1:22" s="258" customFormat="1" ht="15" customHeight="1">
      <c r="A7" s="226" t="s">
        <v>72</v>
      </c>
      <c r="B7" s="346">
        <f t="shared" si="0"/>
        <v>2848</v>
      </c>
      <c r="C7" s="259">
        <v>1465</v>
      </c>
      <c r="D7" s="259">
        <v>1383</v>
      </c>
      <c r="E7" s="259">
        <f t="shared" si="1"/>
        <v>2715</v>
      </c>
      <c r="F7" s="259">
        <v>1398</v>
      </c>
      <c r="G7" s="259">
        <v>1317</v>
      </c>
      <c r="H7" s="259">
        <f t="shared" si="2"/>
        <v>2613</v>
      </c>
      <c r="I7" s="259">
        <v>1347</v>
      </c>
      <c r="J7" s="259">
        <v>1266</v>
      </c>
      <c r="K7" s="259">
        <f t="shared" si="3"/>
        <v>2620</v>
      </c>
      <c r="L7" s="259">
        <v>1312</v>
      </c>
      <c r="M7" s="259">
        <v>1308</v>
      </c>
      <c r="N7" s="259">
        <f t="shared" si="4"/>
        <v>2440</v>
      </c>
      <c r="O7" s="259">
        <v>1301</v>
      </c>
      <c r="P7" s="259">
        <v>1139</v>
      </c>
      <c r="Q7" s="259">
        <f t="shared" si="5"/>
        <v>2061</v>
      </c>
      <c r="R7" s="259">
        <v>1082</v>
      </c>
      <c r="S7" s="259">
        <v>979</v>
      </c>
      <c r="T7" s="275">
        <f t="shared" si="6"/>
        <v>1764</v>
      </c>
      <c r="U7" s="318">
        <v>928</v>
      </c>
      <c r="V7" s="318">
        <v>836</v>
      </c>
    </row>
    <row r="8" spans="1:22" s="258" customFormat="1" ht="15" customHeight="1">
      <c r="A8" s="226" t="s">
        <v>73</v>
      </c>
      <c r="B8" s="346">
        <f t="shared" si="0"/>
        <v>2729</v>
      </c>
      <c r="C8" s="259">
        <v>1415</v>
      </c>
      <c r="D8" s="259">
        <v>1314</v>
      </c>
      <c r="E8" s="259">
        <f t="shared" si="1"/>
        <v>2937</v>
      </c>
      <c r="F8" s="259">
        <v>1503</v>
      </c>
      <c r="G8" s="259">
        <v>1434</v>
      </c>
      <c r="H8" s="259">
        <f t="shared" si="2"/>
        <v>2946</v>
      </c>
      <c r="I8" s="259">
        <v>1520</v>
      </c>
      <c r="J8" s="259">
        <v>1426</v>
      </c>
      <c r="K8" s="259">
        <f t="shared" si="3"/>
        <v>2951</v>
      </c>
      <c r="L8" s="259">
        <v>1512</v>
      </c>
      <c r="M8" s="259">
        <v>1439</v>
      </c>
      <c r="N8" s="259">
        <f t="shared" si="4"/>
        <v>2884</v>
      </c>
      <c r="O8" s="259">
        <v>1459</v>
      </c>
      <c r="P8" s="259">
        <v>1425</v>
      </c>
      <c r="Q8" s="259">
        <f t="shared" si="5"/>
        <v>2510</v>
      </c>
      <c r="R8" s="259">
        <v>1337</v>
      </c>
      <c r="S8" s="259">
        <v>1173</v>
      </c>
      <c r="T8" s="275">
        <f t="shared" si="6"/>
        <v>2072</v>
      </c>
      <c r="U8" s="318">
        <v>1098</v>
      </c>
      <c r="V8" s="318">
        <v>974</v>
      </c>
    </row>
    <row r="9" spans="1:22" s="258" customFormat="1" ht="15" customHeight="1">
      <c r="A9" s="226" t="s">
        <v>74</v>
      </c>
      <c r="B9" s="346">
        <f t="shared" si="0"/>
        <v>2594</v>
      </c>
      <c r="C9" s="259">
        <v>1296</v>
      </c>
      <c r="D9" s="259">
        <v>1298</v>
      </c>
      <c r="E9" s="259">
        <f t="shared" si="1"/>
        <v>2331</v>
      </c>
      <c r="F9" s="259">
        <v>1195</v>
      </c>
      <c r="G9" s="259">
        <v>1136</v>
      </c>
      <c r="H9" s="259">
        <f t="shared" si="2"/>
        <v>2595</v>
      </c>
      <c r="I9" s="259">
        <v>1297</v>
      </c>
      <c r="J9" s="259">
        <v>1298</v>
      </c>
      <c r="K9" s="259">
        <f t="shared" si="3"/>
        <v>2764</v>
      </c>
      <c r="L9" s="259">
        <v>1388</v>
      </c>
      <c r="M9" s="259">
        <v>1376</v>
      </c>
      <c r="N9" s="259">
        <f t="shared" si="4"/>
        <v>2729</v>
      </c>
      <c r="O9" s="259">
        <v>1374</v>
      </c>
      <c r="P9" s="259">
        <v>1355</v>
      </c>
      <c r="Q9" s="259">
        <f t="shared" si="5"/>
        <v>2509</v>
      </c>
      <c r="R9" s="259">
        <v>1218</v>
      </c>
      <c r="S9" s="259">
        <v>1291</v>
      </c>
      <c r="T9" s="275">
        <f t="shared" si="6"/>
        <v>2186</v>
      </c>
      <c r="U9" s="318">
        <v>1163</v>
      </c>
      <c r="V9" s="318">
        <v>1023</v>
      </c>
    </row>
    <row r="10" spans="1:22" s="258" customFormat="1" ht="15" customHeight="1">
      <c r="A10" s="226" t="s">
        <v>75</v>
      </c>
      <c r="B10" s="346">
        <f t="shared" si="0"/>
        <v>1946</v>
      </c>
      <c r="C10" s="259">
        <v>883</v>
      </c>
      <c r="D10" s="259">
        <v>1063</v>
      </c>
      <c r="E10" s="259">
        <f t="shared" si="1"/>
        <v>1669</v>
      </c>
      <c r="F10" s="259">
        <v>784</v>
      </c>
      <c r="G10" s="259">
        <v>885</v>
      </c>
      <c r="H10" s="259">
        <f t="shared" si="2"/>
        <v>1665</v>
      </c>
      <c r="I10" s="259">
        <v>764</v>
      </c>
      <c r="J10" s="259">
        <v>901</v>
      </c>
      <c r="K10" s="259">
        <f t="shared" si="3"/>
        <v>2269</v>
      </c>
      <c r="L10" s="259">
        <v>1056</v>
      </c>
      <c r="M10" s="259">
        <v>1213</v>
      </c>
      <c r="N10" s="259">
        <f t="shared" si="4"/>
        <v>2180</v>
      </c>
      <c r="O10" s="259">
        <v>1046</v>
      </c>
      <c r="P10" s="259">
        <v>1134</v>
      </c>
      <c r="Q10" s="259">
        <f t="shared" si="5"/>
        <v>2132</v>
      </c>
      <c r="R10" s="259">
        <v>1043</v>
      </c>
      <c r="S10" s="259">
        <v>1089</v>
      </c>
      <c r="T10" s="275">
        <f t="shared" si="6"/>
        <v>1825</v>
      </c>
      <c r="U10" s="318">
        <v>866</v>
      </c>
      <c r="V10" s="318">
        <v>959</v>
      </c>
    </row>
    <row r="11" spans="1:22" s="258" customFormat="1" ht="15" customHeight="1">
      <c r="A11" s="226" t="s">
        <v>76</v>
      </c>
      <c r="B11" s="346">
        <f t="shared" si="0"/>
        <v>2454</v>
      </c>
      <c r="C11" s="259">
        <v>1260</v>
      </c>
      <c r="D11" s="259">
        <v>1194</v>
      </c>
      <c r="E11" s="259">
        <f t="shared" si="1"/>
        <v>2022</v>
      </c>
      <c r="F11" s="259">
        <v>974</v>
      </c>
      <c r="G11" s="259">
        <v>1048</v>
      </c>
      <c r="H11" s="259">
        <f t="shared" si="2"/>
        <v>1889</v>
      </c>
      <c r="I11" s="259">
        <v>913</v>
      </c>
      <c r="J11" s="259">
        <v>976</v>
      </c>
      <c r="K11" s="259">
        <f t="shared" si="3"/>
        <v>2012</v>
      </c>
      <c r="L11" s="259">
        <v>980</v>
      </c>
      <c r="M11" s="259">
        <v>1032</v>
      </c>
      <c r="N11" s="259">
        <f t="shared" si="4"/>
        <v>2546</v>
      </c>
      <c r="O11" s="259">
        <v>1250</v>
      </c>
      <c r="P11" s="259">
        <v>1296</v>
      </c>
      <c r="Q11" s="259">
        <f t="shared" si="5"/>
        <v>2257</v>
      </c>
      <c r="R11" s="259">
        <v>1103</v>
      </c>
      <c r="S11" s="259">
        <v>1154</v>
      </c>
      <c r="T11" s="275">
        <f t="shared" si="6"/>
        <v>2063</v>
      </c>
      <c r="U11" s="318">
        <v>1022</v>
      </c>
      <c r="V11" s="318">
        <v>1041</v>
      </c>
    </row>
    <row r="12" spans="1:22" s="258" customFormat="1" ht="15" customHeight="1">
      <c r="A12" s="226" t="s">
        <v>77</v>
      </c>
      <c r="B12" s="346">
        <f t="shared" si="0"/>
        <v>2777</v>
      </c>
      <c r="C12" s="259">
        <v>1409</v>
      </c>
      <c r="D12" s="259">
        <v>1368</v>
      </c>
      <c r="E12" s="259">
        <f t="shared" si="1"/>
        <v>2533</v>
      </c>
      <c r="F12" s="259">
        <v>1284</v>
      </c>
      <c r="G12" s="259">
        <v>1249</v>
      </c>
      <c r="H12" s="259">
        <f t="shared" si="2"/>
        <v>2209</v>
      </c>
      <c r="I12" s="259">
        <v>1059</v>
      </c>
      <c r="J12" s="259">
        <v>1150</v>
      </c>
      <c r="K12" s="259">
        <f t="shared" si="3"/>
        <v>2224</v>
      </c>
      <c r="L12" s="259">
        <v>1049</v>
      </c>
      <c r="M12" s="259">
        <v>1175</v>
      </c>
      <c r="N12" s="259">
        <f t="shared" si="4"/>
        <v>2291</v>
      </c>
      <c r="O12" s="259">
        <v>1131</v>
      </c>
      <c r="P12" s="259">
        <v>1160</v>
      </c>
      <c r="Q12" s="259">
        <f t="shared" si="5"/>
        <v>2521</v>
      </c>
      <c r="R12" s="259">
        <v>1237</v>
      </c>
      <c r="S12" s="259">
        <v>1284</v>
      </c>
      <c r="T12" s="275">
        <f t="shared" si="6"/>
        <v>2209</v>
      </c>
      <c r="U12" s="318">
        <v>1102</v>
      </c>
      <c r="V12" s="318">
        <v>1107</v>
      </c>
    </row>
    <row r="13" spans="1:22" s="258" customFormat="1" ht="15" customHeight="1">
      <c r="A13" s="226" t="s">
        <v>78</v>
      </c>
      <c r="B13" s="346">
        <f t="shared" si="0"/>
        <v>2364</v>
      </c>
      <c r="C13" s="259">
        <v>1133</v>
      </c>
      <c r="D13" s="259">
        <v>1231</v>
      </c>
      <c r="E13" s="259">
        <f t="shared" si="1"/>
        <v>2864</v>
      </c>
      <c r="F13" s="259">
        <v>1462</v>
      </c>
      <c r="G13" s="259">
        <v>1402</v>
      </c>
      <c r="H13" s="259">
        <f t="shared" si="2"/>
        <v>2807</v>
      </c>
      <c r="I13" s="259">
        <v>1426</v>
      </c>
      <c r="J13" s="259">
        <v>1381</v>
      </c>
      <c r="K13" s="259">
        <f t="shared" si="3"/>
        <v>2691</v>
      </c>
      <c r="L13" s="259">
        <v>1301</v>
      </c>
      <c r="M13" s="259">
        <v>1390</v>
      </c>
      <c r="N13" s="259">
        <f t="shared" si="4"/>
        <v>2629</v>
      </c>
      <c r="O13" s="259">
        <v>1254</v>
      </c>
      <c r="P13" s="259">
        <v>1375</v>
      </c>
      <c r="Q13" s="259">
        <f t="shared" si="5"/>
        <v>2336</v>
      </c>
      <c r="R13" s="259">
        <v>1122</v>
      </c>
      <c r="S13" s="259">
        <v>1214</v>
      </c>
      <c r="T13" s="275">
        <f t="shared" si="6"/>
        <v>2544</v>
      </c>
      <c r="U13" s="318">
        <v>1280</v>
      </c>
      <c r="V13" s="318">
        <v>1264</v>
      </c>
    </row>
    <row r="14" spans="1:22" s="258" customFormat="1" ht="15" customHeight="1">
      <c r="A14" s="226" t="s">
        <v>79</v>
      </c>
      <c r="B14" s="346">
        <f t="shared" si="0"/>
        <v>2588</v>
      </c>
      <c r="C14" s="259">
        <v>1176</v>
      </c>
      <c r="D14" s="259">
        <v>1412</v>
      </c>
      <c r="E14" s="259">
        <f t="shared" si="1"/>
        <v>2419</v>
      </c>
      <c r="F14" s="259">
        <v>1172</v>
      </c>
      <c r="G14" s="259">
        <v>1247</v>
      </c>
      <c r="H14" s="259">
        <f t="shared" si="2"/>
        <v>3065</v>
      </c>
      <c r="I14" s="259">
        <v>1558</v>
      </c>
      <c r="J14" s="259">
        <v>1507</v>
      </c>
      <c r="K14" s="259">
        <f t="shared" si="3"/>
        <v>3167</v>
      </c>
      <c r="L14" s="259">
        <v>1633</v>
      </c>
      <c r="M14" s="259">
        <v>1534</v>
      </c>
      <c r="N14" s="259">
        <f t="shared" si="4"/>
        <v>2919</v>
      </c>
      <c r="O14" s="259">
        <v>1427</v>
      </c>
      <c r="P14" s="259">
        <v>1492</v>
      </c>
      <c r="Q14" s="259">
        <f t="shared" si="5"/>
        <v>2648</v>
      </c>
      <c r="R14" s="259">
        <v>1258</v>
      </c>
      <c r="S14" s="259">
        <v>1390</v>
      </c>
      <c r="T14" s="275">
        <f t="shared" si="6"/>
        <v>2365</v>
      </c>
      <c r="U14" s="318">
        <v>1136</v>
      </c>
      <c r="V14" s="318">
        <v>1229</v>
      </c>
    </row>
    <row r="15" spans="1:22" s="258" customFormat="1" ht="15" customHeight="1">
      <c r="A15" s="226" t="s">
        <v>80</v>
      </c>
      <c r="B15" s="346">
        <f t="shared" si="0"/>
        <v>3256</v>
      </c>
      <c r="C15" s="259">
        <v>1583</v>
      </c>
      <c r="D15" s="259">
        <v>1673</v>
      </c>
      <c r="E15" s="259">
        <f t="shared" si="1"/>
        <v>2580</v>
      </c>
      <c r="F15" s="259">
        <v>1160</v>
      </c>
      <c r="G15" s="259">
        <v>1420</v>
      </c>
      <c r="H15" s="259">
        <f t="shared" si="2"/>
        <v>2454</v>
      </c>
      <c r="I15" s="259">
        <v>1189</v>
      </c>
      <c r="J15" s="259">
        <v>1265</v>
      </c>
      <c r="K15" s="259">
        <f t="shared" si="3"/>
        <v>3350</v>
      </c>
      <c r="L15" s="259">
        <v>1718</v>
      </c>
      <c r="M15" s="259">
        <v>1632</v>
      </c>
      <c r="N15" s="259">
        <f t="shared" si="4"/>
        <v>3309</v>
      </c>
      <c r="O15" s="259">
        <v>1714</v>
      </c>
      <c r="P15" s="259">
        <v>1595</v>
      </c>
      <c r="Q15" s="259">
        <f t="shared" si="5"/>
        <v>2863</v>
      </c>
      <c r="R15" s="259">
        <v>1398</v>
      </c>
      <c r="S15" s="259">
        <v>1465</v>
      </c>
      <c r="T15" s="275">
        <f t="shared" si="6"/>
        <v>2596</v>
      </c>
      <c r="U15" s="318">
        <v>1228</v>
      </c>
      <c r="V15" s="318">
        <v>1368</v>
      </c>
    </row>
    <row r="16" spans="1:22" s="258" customFormat="1" ht="15" customHeight="1">
      <c r="A16" s="226" t="s">
        <v>81</v>
      </c>
      <c r="B16" s="346">
        <f t="shared" si="0"/>
        <v>3535</v>
      </c>
      <c r="C16" s="259">
        <v>1731</v>
      </c>
      <c r="D16" s="259">
        <v>1804</v>
      </c>
      <c r="E16" s="259">
        <f t="shared" si="1"/>
        <v>3190</v>
      </c>
      <c r="F16" s="259">
        <v>1534</v>
      </c>
      <c r="G16" s="259">
        <v>1656</v>
      </c>
      <c r="H16" s="259">
        <f t="shared" si="2"/>
        <v>2572</v>
      </c>
      <c r="I16" s="259">
        <v>1156</v>
      </c>
      <c r="J16" s="259">
        <v>1416</v>
      </c>
      <c r="K16" s="259">
        <f t="shared" si="3"/>
        <v>2655</v>
      </c>
      <c r="L16" s="259">
        <v>1285</v>
      </c>
      <c r="M16" s="259">
        <v>1370</v>
      </c>
      <c r="N16" s="259">
        <f t="shared" si="4"/>
        <v>3472</v>
      </c>
      <c r="O16" s="259">
        <v>1765</v>
      </c>
      <c r="P16" s="259">
        <v>1707</v>
      </c>
      <c r="Q16" s="259">
        <f t="shared" si="5"/>
        <v>3283</v>
      </c>
      <c r="R16" s="259">
        <v>1677</v>
      </c>
      <c r="S16" s="259">
        <v>1606</v>
      </c>
      <c r="T16" s="275">
        <f t="shared" si="6"/>
        <v>2839</v>
      </c>
      <c r="U16" s="318">
        <v>1405</v>
      </c>
      <c r="V16" s="318">
        <v>1434</v>
      </c>
    </row>
    <row r="17" spans="1:22" s="258" customFormat="1" ht="15" customHeight="1">
      <c r="A17" s="226" t="s">
        <v>82</v>
      </c>
      <c r="B17" s="346">
        <f t="shared" si="0"/>
        <v>2849</v>
      </c>
      <c r="C17" s="259">
        <v>1258</v>
      </c>
      <c r="D17" s="259">
        <v>1591</v>
      </c>
      <c r="E17" s="259">
        <f t="shared" si="1"/>
        <v>3437</v>
      </c>
      <c r="F17" s="259">
        <v>1676</v>
      </c>
      <c r="G17" s="259">
        <v>1761</v>
      </c>
      <c r="H17" s="259">
        <f t="shared" si="2"/>
        <v>3180</v>
      </c>
      <c r="I17" s="259">
        <v>1512</v>
      </c>
      <c r="J17" s="259">
        <v>1668</v>
      </c>
      <c r="K17" s="259">
        <f t="shared" si="3"/>
        <v>2758</v>
      </c>
      <c r="L17" s="259">
        <v>1245</v>
      </c>
      <c r="M17" s="259">
        <v>1513</v>
      </c>
      <c r="N17" s="259">
        <f t="shared" si="4"/>
        <v>2811</v>
      </c>
      <c r="O17" s="259">
        <v>1356</v>
      </c>
      <c r="P17" s="259">
        <v>1455</v>
      </c>
      <c r="Q17" s="259">
        <f t="shared" si="5"/>
        <v>3545</v>
      </c>
      <c r="R17" s="259">
        <v>1784</v>
      </c>
      <c r="S17" s="259">
        <v>1761</v>
      </c>
      <c r="T17" s="275">
        <f t="shared" si="6"/>
        <v>3275</v>
      </c>
      <c r="U17" s="318">
        <v>1673</v>
      </c>
      <c r="V17" s="318">
        <v>1602</v>
      </c>
    </row>
    <row r="18" spans="1:22" s="258" customFormat="1" ht="15" customHeight="1">
      <c r="A18" s="226" t="s">
        <v>83</v>
      </c>
      <c r="B18" s="346">
        <f t="shared" si="0"/>
        <v>2308</v>
      </c>
      <c r="C18" s="259">
        <v>999</v>
      </c>
      <c r="D18" s="259">
        <v>1309</v>
      </c>
      <c r="E18" s="259">
        <f t="shared" si="1"/>
        <v>2748</v>
      </c>
      <c r="F18" s="259">
        <v>1204</v>
      </c>
      <c r="G18" s="259">
        <v>1544</v>
      </c>
      <c r="H18" s="259">
        <f t="shared" si="2"/>
        <v>3380</v>
      </c>
      <c r="I18" s="259">
        <v>1615</v>
      </c>
      <c r="J18" s="259">
        <v>1765</v>
      </c>
      <c r="K18" s="259">
        <f t="shared" si="3"/>
        <v>3248</v>
      </c>
      <c r="L18" s="259">
        <v>1539</v>
      </c>
      <c r="M18" s="259">
        <v>1709</v>
      </c>
      <c r="N18" s="259">
        <f t="shared" si="4"/>
        <v>2848</v>
      </c>
      <c r="O18" s="259">
        <v>1266</v>
      </c>
      <c r="P18" s="259">
        <v>1582</v>
      </c>
      <c r="Q18" s="259">
        <f t="shared" si="5"/>
        <v>2838</v>
      </c>
      <c r="R18" s="259">
        <v>1362</v>
      </c>
      <c r="S18" s="259">
        <v>1476</v>
      </c>
      <c r="T18" s="275">
        <f t="shared" si="6"/>
        <v>3591</v>
      </c>
      <c r="U18" s="318">
        <v>1812</v>
      </c>
      <c r="V18" s="318">
        <v>1779</v>
      </c>
    </row>
    <row r="19" spans="1:22" s="258" customFormat="1" ht="15" customHeight="1">
      <c r="A19" s="226" t="s">
        <v>84</v>
      </c>
      <c r="B19" s="346">
        <f t="shared" si="0"/>
        <v>2292</v>
      </c>
      <c r="C19" s="259">
        <v>923</v>
      </c>
      <c r="D19" s="259">
        <v>1369</v>
      </c>
      <c r="E19" s="259">
        <f t="shared" si="1"/>
        <v>2154</v>
      </c>
      <c r="F19" s="259">
        <v>921</v>
      </c>
      <c r="G19" s="259">
        <v>1233</v>
      </c>
      <c r="H19" s="259">
        <f t="shared" si="2"/>
        <v>2637</v>
      </c>
      <c r="I19" s="259">
        <v>1147</v>
      </c>
      <c r="J19" s="259">
        <v>1490</v>
      </c>
      <c r="K19" s="259">
        <f t="shared" si="3"/>
        <v>3353</v>
      </c>
      <c r="L19" s="259">
        <v>1573</v>
      </c>
      <c r="M19" s="259">
        <v>1780</v>
      </c>
      <c r="N19" s="259">
        <f t="shared" si="4"/>
        <v>3154</v>
      </c>
      <c r="O19" s="259">
        <v>1472</v>
      </c>
      <c r="P19" s="259">
        <v>1682</v>
      </c>
      <c r="Q19" s="259">
        <f t="shared" si="5"/>
        <v>2745</v>
      </c>
      <c r="R19" s="259">
        <v>1213</v>
      </c>
      <c r="S19" s="259">
        <v>1532</v>
      </c>
      <c r="T19" s="275">
        <f t="shared" si="6"/>
        <v>2788</v>
      </c>
      <c r="U19" s="318">
        <v>1333</v>
      </c>
      <c r="V19" s="318">
        <v>1455</v>
      </c>
    </row>
    <row r="20" spans="1:22" s="258" customFormat="1" ht="15" customHeight="1">
      <c r="A20" s="226" t="s">
        <v>85</v>
      </c>
      <c r="B20" s="346">
        <f t="shared" si="0"/>
        <v>1883</v>
      </c>
      <c r="C20" s="259">
        <v>805</v>
      </c>
      <c r="D20" s="259">
        <v>1078</v>
      </c>
      <c r="E20" s="259">
        <f t="shared" si="1"/>
        <v>2053</v>
      </c>
      <c r="F20" s="259">
        <v>795</v>
      </c>
      <c r="G20" s="259">
        <v>1258</v>
      </c>
      <c r="H20" s="259">
        <f t="shared" si="2"/>
        <v>2020</v>
      </c>
      <c r="I20" s="259">
        <v>837</v>
      </c>
      <c r="J20" s="259">
        <v>1183</v>
      </c>
      <c r="K20" s="259">
        <f t="shared" si="3"/>
        <v>2501</v>
      </c>
      <c r="L20" s="259">
        <v>1042</v>
      </c>
      <c r="M20" s="259">
        <v>1459</v>
      </c>
      <c r="N20" s="259">
        <f t="shared" si="4"/>
        <v>3171</v>
      </c>
      <c r="O20" s="259">
        <v>1437</v>
      </c>
      <c r="P20" s="259">
        <v>1734</v>
      </c>
      <c r="Q20" s="259">
        <f t="shared" si="5"/>
        <v>2969</v>
      </c>
      <c r="R20" s="259">
        <v>1346</v>
      </c>
      <c r="S20" s="259">
        <v>1623</v>
      </c>
      <c r="T20" s="275">
        <f t="shared" si="6"/>
        <v>2616</v>
      </c>
      <c r="U20" s="318">
        <v>1152</v>
      </c>
      <c r="V20" s="318">
        <v>1464</v>
      </c>
    </row>
    <row r="21" spans="1:22" s="258" customFormat="1" ht="15" customHeight="1">
      <c r="A21" s="226" t="s">
        <v>86</v>
      </c>
      <c r="B21" s="346">
        <f t="shared" si="0"/>
        <v>1455</v>
      </c>
      <c r="C21" s="259">
        <v>609</v>
      </c>
      <c r="D21" s="259">
        <v>846</v>
      </c>
      <c r="E21" s="259">
        <f t="shared" si="1"/>
        <v>1545</v>
      </c>
      <c r="F21" s="259">
        <v>626</v>
      </c>
      <c r="G21" s="259">
        <v>919</v>
      </c>
      <c r="H21" s="259">
        <f t="shared" si="2"/>
        <v>1723</v>
      </c>
      <c r="I21" s="259">
        <v>620</v>
      </c>
      <c r="J21" s="259">
        <v>1103</v>
      </c>
      <c r="K21" s="259">
        <f t="shared" si="3"/>
        <v>1790</v>
      </c>
      <c r="L21" s="259">
        <v>678</v>
      </c>
      <c r="M21" s="259">
        <v>1112</v>
      </c>
      <c r="N21" s="259">
        <f t="shared" si="4"/>
        <v>2226</v>
      </c>
      <c r="O21" s="259">
        <v>881</v>
      </c>
      <c r="P21" s="259">
        <v>1345</v>
      </c>
      <c r="Q21" s="259">
        <f t="shared" si="5"/>
        <v>2786</v>
      </c>
      <c r="R21" s="259">
        <v>1204</v>
      </c>
      <c r="S21" s="259">
        <v>1582</v>
      </c>
      <c r="T21" s="275">
        <f t="shared" si="6"/>
        <v>2632</v>
      </c>
      <c r="U21" s="318">
        <v>1139</v>
      </c>
      <c r="V21" s="318">
        <v>1493</v>
      </c>
    </row>
    <row r="22" spans="1:22" s="258" customFormat="1" ht="15" customHeight="1">
      <c r="A22" s="226" t="s">
        <v>87</v>
      </c>
      <c r="B22" s="346">
        <f t="shared" si="0"/>
        <v>816</v>
      </c>
      <c r="C22" s="259">
        <v>323</v>
      </c>
      <c r="D22" s="259">
        <v>493</v>
      </c>
      <c r="E22" s="259">
        <f t="shared" si="1"/>
        <v>1019</v>
      </c>
      <c r="F22" s="259">
        <v>396</v>
      </c>
      <c r="G22" s="259">
        <v>623</v>
      </c>
      <c r="H22" s="259">
        <f t="shared" si="2"/>
        <v>1134</v>
      </c>
      <c r="I22" s="259">
        <v>422</v>
      </c>
      <c r="J22" s="259">
        <v>712</v>
      </c>
      <c r="K22" s="259">
        <f t="shared" si="3"/>
        <v>1338</v>
      </c>
      <c r="L22" s="259">
        <v>419</v>
      </c>
      <c r="M22" s="259">
        <v>919</v>
      </c>
      <c r="N22" s="259">
        <f t="shared" si="4"/>
        <v>1450</v>
      </c>
      <c r="O22" s="259">
        <v>502</v>
      </c>
      <c r="P22" s="259">
        <v>948</v>
      </c>
      <c r="Q22" s="259">
        <f t="shared" si="5"/>
        <v>1835</v>
      </c>
      <c r="R22" s="259">
        <v>654</v>
      </c>
      <c r="S22" s="259">
        <v>1181</v>
      </c>
      <c r="T22" s="275">
        <f t="shared" si="6"/>
        <v>2295</v>
      </c>
      <c r="U22" s="318">
        <v>911</v>
      </c>
      <c r="V22" s="318">
        <v>1384</v>
      </c>
    </row>
    <row r="23" spans="1:22" s="258" customFormat="1" ht="15" customHeight="1">
      <c r="A23" s="226" t="s">
        <v>88</v>
      </c>
      <c r="B23" s="346">
        <f t="shared" si="0"/>
        <v>338</v>
      </c>
      <c r="C23" s="259">
        <v>128</v>
      </c>
      <c r="D23" s="259">
        <v>210</v>
      </c>
      <c r="E23" s="259">
        <f t="shared" si="1"/>
        <v>434</v>
      </c>
      <c r="F23" s="259">
        <v>150</v>
      </c>
      <c r="G23" s="259">
        <v>284</v>
      </c>
      <c r="H23" s="259">
        <f t="shared" si="2"/>
        <v>561</v>
      </c>
      <c r="I23" s="259">
        <v>176</v>
      </c>
      <c r="J23" s="259">
        <v>385</v>
      </c>
      <c r="K23" s="259">
        <f t="shared" si="3"/>
        <v>720</v>
      </c>
      <c r="L23" s="259">
        <v>230</v>
      </c>
      <c r="M23" s="259">
        <v>490</v>
      </c>
      <c r="N23" s="259">
        <f t="shared" si="4"/>
        <v>875</v>
      </c>
      <c r="O23" s="259">
        <v>215</v>
      </c>
      <c r="P23" s="259">
        <v>660</v>
      </c>
      <c r="Q23" s="259">
        <f t="shared" si="5"/>
        <v>1012</v>
      </c>
      <c r="R23" s="259">
        <v>281</v>
      </c>
      <c r="S23" s="259">
        <v>731</v>
      </c>
      <c r="T23" s="275">
        <f t="shared" si="6"/>
        <v>1260</v>
      </c>
      <c r="U23" s="318">
        <v>381</v>
      </c>
      <c r="V23" s="318">
        <v>879</v>
      </c>
    </row>
    <row r="24" spans="1:22" s="258" customFormat="1" ht="15" customHeight="1">
      <c r="A24" s="226" t="s">
        <v>89</v>
      </c>
      <c r="B24" s="346">
        <f t="shared" si="0"/>
        <v>80</v>
      </c>
      <c r="C24" s="259">
        <v>23</v>
      </c>
      <c r="D24" s="259">
        <v>57</v>
      </c>
      <c r="E24" s="259">
        <f t="shared" si="1"/>
        <v>138</v>
      </c>
      <c r="F24" s="259">
        <v>42</v>
      </c>
      <c r="G24" s="259">
        <v>96</v>
      </c>
      <c r="H24" s="259">
        <f t="shared" si="2"/>
        <v>177</v>
      </c>
      <c r="I24" s="259">
        <v>49</v>
      </c>
      <c r="J24" s="259">
        <v>128</v>
      </c>
      <c r="K24" s="259">
        <f t="shared" si="3"/>
        <v>268</v>
      </c>
      <c r="L24" s="259">
        <v>66</v>
      </c>
      <c r="M24" s="259">
        <v>202</v>
      </c>
      <c r="N24" s="259">
        <f t="shared" si="4"/>
        <v>363</v>
      </c>
      <c r="O24" s="259">
        <v>100</v>
      </c>
      <c r="P24" s="259">
        <v>263</v>
      </c>
      <c r="Q24" s="259">
        <f t="shared" si="5"/>
        <v>469</v>
      </c>
      <c r="R24" s="259">
        <v>87</v>
      </c>
      <c r="S24" s="259">
        <v>382</v>
      </c>
      <c r="T24" s="275">
        <f t="shared" si="6"/>
        <v>571</v>
      </c>
      <c r="U24" s="318">
        <v>125</v>
      </c>
      <c r="V24" s="318">
        <v>446</v>
      </c>
    </row>
    <row r="25" spans="1:22" s="258" customFormat="1" ht="15" customHeight="1">
      <c r="A25" s="226" t="s">
        <v>90</v>
      </c>
      <c r="B25" s="346">
        <f t="shared" si="0"/>
        <v>5</v>
      </c>
      <c r="C25" s="259">
        <v>1</v>
      </c>
      <c r="D25" s="259">
        <v>4</v>
      </c>
      <c r="E25" s="259">
        <f t="shared" si="1"/>
        <v>19</v>
      </c>
      <c r="F25" s="259">
        <v>5</v>
      </c>
      <c r="G25" s="259">
        <v>14</v>
      </c>
      <c r="H25" s="259">
        <f t="shared" si="2"/>
        <v>35</v>
      </c>
      <c r="I25" s="259">
        <v>12</v>
      </c>
      <c r="J25" s="259">
        <v>23</v>
      </c>
      <c r="K25" s="259">
        <f t="shared" si="3"/>
        <v>45</v>
      </c>
      <c r="L25" s="259">
        <v>10</v>
      </c>
      <c r="M25" s="259">
        <v>35</v>
      </c>
      <c r="N25" s="259">
        <f t="shared" si="4"/>
        <v>80</v>
      </c>
      <c r="O25" s="259">
        <v>13</v>
      </c>
      <c r="P25" s="259">
        <v>67</v>
      </c>
      <c r="Q25" s="259">
        <f t="shared" si="5"/>
        <v>143</v>
      </c>
      <c r="R25" s="259">
        <v>31</v>
      </c>
      <c r="S25" s="259">
        <v>112</v>
      </c>
      <c r="T25" s="275">
        <f t="shared" si="6"/>
        <v>162</v>
      </c>
      <c r="U25" s="318">
        <v>25</v>
      </c>
      <c r="V25" s="318">
        <v>137</v>
      </c>
    </row>
    <row r="26" spans="1:22" s="258" customFormat="1" ht="15" customHeight="1">
      <c r="A26" s="226" t="s">
        <v>91</v>
      </c>
      <c r="B26" s="346">
        <v>1</v>
      </c>
      <c r="C26" s="430" t="s">
        <v>443</v>
      </c>
      <c r="D26" s="259">
        <v>1</v>
      </c>
      <c r="E26" s="430" t="s">
        <v>443</v>
      </c>
      <c r="F26" s="430" t="s">
        <v>443</v>
      </c>
      <c r="G26" s="430" t="s">
        <v>443</v>
      </c>
      <c r="H26" s="259">
        <f t="shared" si="2"/>
        <v>3</v>
      </c>
      <c r="I26" s="259">
        <v>1</v>
      </c>
      <c r="J26" s="259">
        <v>2</v>
      </c>
      <c r="K26" s="259">
        <f t="shared" si="3"/>
        <v>6</v>
      </c>
      <c r="L26" s="259">
        <v>1</v>
      </c>
      <c r="M26" s="259">
        <v>5</v>
      </c>
      <c r="N26" s="259">
        <f t="shared" si="4"/>
        <v>6</v>
      </c>
      <c r="O26" s="259">
        <v>2</v>
      </c>
      <c r="P26" s="259">
        <v>4</v>
      </c>
      <c r="Q26" s="259">
        <f t="shared" si="5"/>
        <v>15</v>
      </c>
      <c r="R26" s="259">
        <v>2</v>
      </c>
      <c r="S26" s="259">
        <v>13</v>
      </c>
      <c r="T26" s="275">
        <f t="shared" si="6"/>
        <v>22</v>
      </c>
      <c r="U26" s="318">
        <v>2</v>
      </c>
      <c r="V26" s="318">
        <v>20</v>
      </c>
    </row>
    <row r="27" spans="1:22" s="258" customFormat="1" ht="15" customHeight="1">
      <c r="A27" s="226" t="s">
        <v>92</v>
      </c>
      <c r="B27" s="475" t="s">
        <v>443</v>
      </c>
      <c r="C27" s="430" t="s">
        <v>443</v>
      </c>
      <c r="D27" s="430" t="s">
        <v>443</v>
      </c>
      <c r="E27" s="430" t="s">
        <v>443</v>
      </c>
      <c r="F27" s="430" t="s">
        <v>443</v>
      </c>
      <c r="G27" s="430" t="s">
        <v>443</v>
      </c>
      <c r="H27" s="259">
        <f t="shared" si="2"/>
        <v>6</v>
      </c>
      <c r="I27" s="259">
        <v>4</v>
      </c>
      <c r="J27" s="259">
        <v>2</v>
      </c>
      <c r="K27" s="430" t="s">
        <v>443</v>
      </c>
      <c r="L27" s="430" t="s">
        <v>443</v>
      </c>
      <c r="M27" s="430" t="s">
        <v>443</v>
      </c>
      <c r="N27" s="430" t="s">
        <v>443</v>
      </c>
      <c r="O27" s="430" t="s">
        <v>443</v>
      </c>
      <c r="P27" s="430" t="s">
        <v>443</v>
      </c>
      <c r="Q27" s="430">
        <f t="shared" si="5"/>
        <v>10</v>
      </c>
      <c r="R27" s="430">
        <v>7</v>
      </c>
      <c r="S27" s="430">
        <v>3</v>
      </c>
      <c r="T27" s="476">
        <f t="shared" si="6"/>
        <v>26</v>
      </c>
      <c r="U27" s="318">
        <v>19</v>
      </c>
      <c r="V27" s="318">
        <v>7</v>
      </c>
    </row>
    <row r="28" spans="1:22" ht="15" customHeight="1">
      <c r="A28" s="228" t="s">
        <v>0</v>
      </c>
      <c r="B28" s="346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75"/>
      <c r="U28" s="275"/>
      <c r="V28" s="275"/>
    </row>
    <row r="29" spans="1:22" s="258" customFormat="1" ht="15" customHeight="1">
      <c r="A29" s="226" t="s">
        <v>93</v>
      </c>
      <c r="B29" s="346">
        <f>SUM(C29:D29)</f>
        <v>8144</v>
      </c>
      <c r="C29" s="259">
        <f>SUM(C6:C8)</f>
        <v>4188</v>
      </c>
      <c r="D29" s="259">
        <f>SUM(D6:D8)</f>
        <v>3956</v>
      </c>
      <c r="E29" s="259">
        <f>SUM(F29:G29)</f>
        <v>7989</v>
      </c>
      <c r="F29" s="259">
        <f>SUM(F6:F8)</f>
        <v>4108</v>
      </c>
      <c r="G29" s="259">
        <f>SUM(G6:G8)</f>
        <v>3881</v>
      </c>
      <c r="H29" s="259">
        <f>SUM(I29:J29)</f>
        <v>7690</v>
      </c>
      <c r="I29" s="259">
        <f>SUM(I6:I8)</f>
        <v>3943</v>
      </c>
      <c r="J29" s="259">
        <f>SUM(J6:J8)</f>
        <v>3747</v>
      </c>
      <c r="K29" s="259">
        <f>SUM(L29:M29)</f>
        <v>7593</v>
      </c>
      <c r="L29" s="259">
        <f>SUM(L6:L8)</f>
        <v>3904</v>
      </c>
      <c r="M29" s="259">
        <f>SUM(M6:M8)</f>
        <v>3689</v>
      </c>
      <c r="N29" s="259">
        <f>SUM(O29:P29)</f>
        <v>7266</v>
      </c>
      <c r="O29" s="259">
        <f>SUM(O6:O8)</f>
        <v>3763</v>
      </c>
      <c r="P29" s="259">
        <f>SUM(P6:P8)</f>
        <v>3503</v>
      </c>
      <c r="Q29" s="259">
        <f>SUM(R29:S29)</f>
        <v>6329</v>
      </c>
      <c r="R29" s="259">
        <f>SUM(R6:R8)</f>
        <v>3319</v>
      </c>
      <c r="S29" s="259">
        <f>SUM(S6:S8)</f>
        <v>3010</v>
      </c>
      <c r="T29" s="275">
        <f>SUM(U29:V29)</f>
        <v>5398</v>
      </c>
      <c r="U29" s="275">
        <f>SUM(U6:U8)</f>
        <v>2842</v>
      </c>
      <c r="V29" s="275">
        <f>SUM(V6:V8)</f>
        <v>2556</v>
      </c>
    </row>
    <row r="30" spans="1:22" s="258" customFormat="1" ht="15" customHeight="1">
      <c r="A30" s="226" t="s">
        <v>94</v>
      </c>
      <c r="B30" s="346">
        <f>SUM(C30:D30)</f>
        <v>26671</v>
      </c>
      <c r="C30" s="259">
        <f>SUM(C9:C18)</f>
        <v>12728</v>
      </c>
      <c r="D30" s="259">
        <f>SUM(D9:D18)</f>
        <v>13943</v>
      </c>
      <c r="E30" s="259">
        <f>SUM(F30:G30)</f>
        <v>25793</v>
      </c>
      <c r="F30" s="259">
        <f>SUM(F9:F18)</f>
        <v>12445</v>
      </c>
      <c r="G30" s="259">
        <f>SUM(G9:G18)</f>
        <v>13348</v>
      </c>
      <c r="H30" s="259">
        <f>SUM(I30:J30)</f>
        <v>25816</v>
      </c>
      <c r="I30" s="259">
        <f>SUM(I9:I18)</f>
        <v>12489</v>
      </c>
      <c r="J30" s="259">
        <f>SUM(J9:J18)</f>
        <v>13327</v>
      </c>
      <c r="K30" s="259">
        <f>SUM(L30:M30)</f>
        <v>27138</v>
      </c>
      <c r="L30" s="259">
        <f>SUM(L9:L18)</f>
        <v>13194</v>
      </c>
      <c r="M30" s="259">
        <f>SUM(M9:M18)</f>
        <v>13944</v>
      </c>
      <c r="N30" s="259">
        <f>SUM(O30:P30)</f>
        <v>27734</v>
      </c>
      <c r="O30" s="259">
        <f>SUM(O9:O18)</f>
        <v>13583</v>
      </c>
      <c r="P30" s="259">
        <f>SUM(P9:P18)</f>
        <v>14151</v>
      </c>
      <c r="Q30" s="259">
        <f>SUM(R30:S30)</f>
        <v>26932</v>
      </c>
      <c r="R30" s="259">
        <f>SUM(R9:R18)</f>
        <v>13202</v>
      </c>
      <c r="S30" s="259">
        <f>SUM(S9:S18)</f>
        <v>13730</v>
      </c>
      <c r="T30" s="275">
        <f>SUM(U30:V30)</f>
        <v>25493</v>
      </c>
      <c r="U30" s="275">
        <f>SUM(U9:U18)</f>
        <v>12687</v>
      </c>
      <c r="V30" s="275">
        <f>SUM(V9:V18)</f>
        <v>12806</v>
      </c>
    </row>
    <row r="31" spans="1:22" s="258" customFormat="1" ht="15" customHeight="1">
      <c r="A31" s="226" t="s">
        <v>95</v>
      </c>
      <c r="B31" s="346">
        <f aca="true" t="shared" si="7" ref="B31:V31">SUM(B19:B26)</f>
        <v>6870</v>
      </c>
      <c r="C31" s="259">
        <f t="shared" si="7"/>
        <v>2812</v>
      </c>
      <c r="D31" s="259">
        <f t="shared" si="7"/>
        <v>4058</v>
      </c>
      <c r="E31" s="259">
        <f t="shared" si="7"/>
        <v>7362</v>
      </c>
      <c r="F31" s="259">
        <f t="shared" si="7"/>
        <v>2935</v>
      </c>
      <c r="G31" s="259">
        <f t="shared" si="7"/>
        <v>4427</v>
      </c>
      <c r="H31" s="259">
        <f t="shared" si="7"/>
        <v>8290</v>
      </c>
      <c r="I31" s="259">
        <f t="shared" si="7"/>
        <v>3264</v>
      </c>
      <c r="J31" s="259">
        <f t="shared" si="7"/>
        <v>5026</v>
      </c>
      <c r="K31" s="259">
        <f t="shared" si="7"/>
        <v>10021</v>
      </c>
      <c r="L31" s="259">
        <f t="shared" si="7"/>
        <v>4019</v>
      </c>
      <c r="M31" s="259">
        <f t="shared" si="7"/>
        <v>6002</v>
      </c>
      <c r="N31" s="259">
        <f t="shared" si="7"/>
        <v>11325</v>
      </c>
      <c r="O31" s="259">
        <f t="shared" si="7"/>
        <v>4622</v>
      </c>
      <c r="P31" s="259">
        <f t="shared" si="7"/>
        <v>6703</v>
      </c>
      <c r="Q31" s="259">
        <f t="shared" si="7"/>
        <v>11974</v>
      </c>
      <c r="R31" s="259">
        <f t="shared" si="7"/>
        <v>4818</v>
      </c>
      <c r="S31" s="259">
        <f t="shared" si="7"/>
        <v>7156</v>
      </c>
      <c r="T31" s="275">
        <f t="shared" si="7"/>
        <v>12346</v>
      </c>
      <c r="U31" s="275">
        <f t="shared" si="7"/>
        <v>5068</v>
      </c>
      <c r="V31" s="275">
        <f t="shared" si="7"/>
        <v>7278</v>
      </c>
    </row>
    <row r="32" spans="1:22" s="258" customFormat="1" ht="15" customHeight="1">
      <c r="A32" s="226" t="s">
        <v>96</v>
      </c>
      <c r="B32" s="346">
        <f aca="true" t="shared" si="8" ref="B32:V32">SUM(B21:B26)</f>
        <v>2695</v>
      </c>
      <c r="C32" s="259">
        <f t="shared" si="8"/>
        <v>1084</v>
      </c>
      <c r="D32" s="259">
        <f t="shared" si="8"/>
        <v>1611</v>
      </c>
      <c r="E32" s="259">
        <f t="shared" si="8"/>
        <v>3155</v>
      </c>
      <c r="F32" s="259">
        <f t="shared" si="8"/>
        <v>1219</v>
      </c>
      <c r="G32" s="259">
        <f t="shared" si="8"/>
        <v>1936</v>
      </c>
      <c r="H32" s="259">
        <f t="shared" si="8"/>
        <v>3633</v>
      </c>
      <c r="I32" s="259">
        <f t="shared" si="8"/>
        <v>1280</v>
      </c>
      <c r="J32" s="259">
        <f t="shared" si="8"/>
        <v>2353</v>
      </c>
      <c r="K32" s="259">
        <f t="shared" si="8"/>
        <v>4167</v>
      </c>
      <c r="L32" s="259">
        <f t="shared" si="8"/>
        <v>1404</v>
      </c>
      <c r="M32" s="259">
        <f t="shared" si="8"/>
        <v>2763</v>
      </c>
      <c r="N32" s="259">
        <f t="shared" si="8"/>
        <v>5000</v>
      </c>
      <c r="O32" s="259">
        <f t="shared" si="8"/>
        <v>1713</v>
      </c>
      <c r="P32" s="259">
        <f t="shared" si="8"/>
        <v>3287</v>
      </c>
      <c r="Q32" s="259">
        <f t="shared" si="8"/>
        <v>6260</v>
      </c>
      <c r="R32" s="259">
        <f t="shared" si="8"/>
        <v>2259</v>
      </c>
      <c r="S32" s="259">
        <f t="shared" si="8"/>
        <v>4001</v>
      </c>
      <c r="T32" s="275">
        <f t="shared" si="8"/>
        <v>6942</v>
      </c>
      <c r="U32" s="275">
        <f t="shared" si="8"/>
        <v>2583</v>
      </c>
      <c r="V32" s="275">
        <f t="shared" si="8"/>
        <v>4359</v>
      </c>
    </row>
    <row r="33" spans="1:22" ht="15" customHeight="1">
      <c r="A33" s="228" t="s">
        <v>250</v>
      </c>
      <c r="B33" s="477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75"/>
      <c r="U33" s="275"/>
      <c r="V33" s="275"/>
    </row>
    <row r="34" spans="1:22" s="258" customFormat="1" ht="15" customHeight="1">
      <c r="A34" s="226" t="s">
        <v>93</v>
      </c>
      <c r="B34" s="478">
        <f aca="true" t="shared" si="9" ref="B34:M34">B29/B5*100</f>
        <v>19.53700371836392</v>
      </c>
      <c r="C34" s="479">
        <f t="shared" si="9"/>
        <v>21.228710462287104</v>
      </c>
      <c r="D34" s="479">
        <f t="shared" si="9"/>
        <v>18.017033292344127</v>
      </c>
      <c r="E34" s="479">
        <f t="shared" si="9"/>
        <v>19.41716896752868</v>
      </c>
      <c r="F34" s="479">
        <f t="shared" si="9"/>
        <v>21.079638752052546</v>
      </c>
      <c r="G34" s="479">
        <f t="shared" si="9"/>
        <v>17.92113040265977</v>
      </c>
      <c r="H34" s="479">
        <f t="shared" si="9"/>
        <v>18.396248983302236</v>
      </c>
      <c r="I34" s="479">
        <f t="shared" si="9"/>
        <v>20.01522842639594</v>
      </c>
      <c r="J34" s="479">
        <f t="shared" si="9"/>
        <v>16.95321690344765</v>
      </c>
      <c r="K34" s="479">
        <f t="shared" si="9"/>
        <v>16.96683947086164</v>
      </c>
      <c r="L34" s="479">
        <f t="shared" si="9"/>
        <v>18.48747454657385</v>
      </c>
      <c r="M34" s="479">
        <f t="shared" si="9"/>
        <v>15.608208165855721</v>
      </c>
      <c r="N34" s="480">
        <v>15.7</v>
      </c>
      <c r="O34" s="480">
        <v>17.1</v>
      </c>
      <c r="P34" s="480">
        <v>14.4</v>
      </c>
      <c r="Q34" s="480">
        <v>14</v>
      </c>
      <c r="R34" s="480">
        <v>15.5</v>
      </c>
      <c r="S34" s="480">
        <v>12.6</v>
      </c>
      <c r="T34" s="481">
        <v>12.5</v>
      </c>
      <c r="U34" s="481">
        <v>13.8</v>
      </c>
      <c r="V34" s="481">
        <v>11.3</v>
      </c>
    </row>
    <row r="35" spans="1:22" s="258" customFormat="1" ht="15" customHeight="1">
      <c r="A35" s="226" t="s">
        <v>94</v>
      </c>
      <c r="B35" s="478">
        <f aca="true" t="shared" si="10" ref="B35:M35">B30/B5*100</f>
        <v>63.98224781096318</v>
      </c>
      <c r="C35" s="479">
        <f t="shared" si="10"/>
        <v>64.51743714517437</v>
      </c>
      <c r="D35" s="479">
        <f t="shared" si="10"/>
        <v>63.50138907865374</v>
      </c>
      <c r="E35" s="479">
        <f t="shared" si="10"/>
        <v>62.68957806727591</v>
      </c>
      <c r="F35" s="479">
        <f t="shared" si="10"/>
        <v>63.85981116584565</v>
      </c>
      <c r="G35" s="479">
        <f t="shared" si="10"/>
        <v>61.63649796823051</v>
      </c>
      <c r="H35" s="479">
        <f t="shared" si="10"/>
        <v>61.757810631070285</v>
      </c>
      <c r="I35" s="479">
        <f t="shared" si="10"/>
        <v>63.39593908629442</v>
      </c>
      <c r="J35" s="479">
        <f t="shared" si="10"/>
        <v>60.29771061442404</v>
      </c>
      <c r="K35" s="479">
        <f t="shared" si="10"/>
        <v>60.640865212727924</v>
      </c>
      <c r="L35" s="479">
        <f t="shared" si="10"/>
        <v>62.48046597528057</v>
      </c>
      <c r="M35" s="479">
        <f t="shared" si="10"/>
        <v>58.997249841336995</v>
      </c>
      <c r="N35" s="480">
        <v>59.9</v>
      </c>
      <c r="O35" s="480">
        <v>61.8</v>
      </c>
      <c r="P35" s="480">
        <v>58.1</v>
      </c>
      <c r="Q35" s="480">
        <v>59.5</v>
      </c>
      <c r="R35" s="480">
        <v>61.8</v>
      </c>
      <c r="S35" s="480">
        <v>57.5</v>
      </c>
      <c r="T35" s="481">
        <v>59</v>
      </c>
      <c r="U35" s="481">
        <v>61.6</v>
      </c>
      <c r="V35" s="481">
        <v>56.6</v>
      </c>
    </row>
    <row r="36" spans="1:22" s="258" customFormat="1" ht="15" customHeight="1">
      <c r="A36" s="226" t="s">
        <v>95</v>
      </c>
      <c r="B36" s="478">
        <f aca="true" t="shared" si="11" ref="B36:M36">B31/B5*100</f>
        <v>16.480748470672903</v>
      </c>
      <c r="C36" s="479">
        <f t="shared" si="11"/>
        <v>14.253852392538525</v>
      </c>
      <c r="D36" s="479">
        <f t="shared" si="11"/>
        <v>18.481577629002143</v>
      </c>
      <c r="E36" s="479">
        <f t="shared" si="11"/>
        <v>17.893252965195412</v>
      </c>
      <c r="F36" s="479">
        <f t="shared" si="11"/>
        <v>15.060550082101805</v>
      </c>
      <c r="G36" s="479">
        <f t="shared" si="11"/>
        <v>20.442371629109715</v>
      </c>
      <c r="H36" s="479">
        <f t="shared" si="11"/>
        <v>19.83158700540644</v>
      </c>
      <c r="I36" s="479">
        <f t="shared" si="11"/>
        <v>16.568527918781726</v>
      </c>
      <c r="J36" s="479">
        <f t="shared" si="11"/>
        <v>22.7400235272826</v>
      </c>
      <c r="K36" s="479">
        <f t="shared" si="11"/>
        <v>22.39229531641044</v>
      </c>
      <c r="L36" s="479">
        <f t="shared" si="11"/>
        <v>19.03205947814557</v>
      </c>
      <c r="M36" s="479">
        <f t="shared" si="11"/>
        <v>25.39454199280728</v>
      </c>
      <c r="N36" s="480">
        <v>24.4</v>
      </c>
      <c r="O36" s="480">
        <v>21</v>
      </c>
      <c r="P36" s="480">
        <v>27.5</v>
      </c>
      <c r="Q36" s="480">
        <v>26.5</v>
      </c>
      <c r="R36" s="480">
        <v>22.6</v>
      </c>
      <c r="S36" s="480">
        <v>29.9</v>
      </c>
      <c r="T36" s="481">
        <v>28.6</v>
      </c>
      <c r="U36" s="481">
        <v>24.6</v>
      </c>
      <c r="V36" s="481">
        <v>32.1</v>
      </c>
    </row>
    <row r="37" spans="1:22" s="258" customFormat="1" ht="15" customHeight="1">
      <c r="A37" s="226" t="s">
        <v>96</v>
      </c>
      <c r="B37" s="478">
        <f aca="true" t="shared" si="12" ref="B37:M37">B32/B5*100</f>
        <v>6.465155331654072</v>
      </c>
      <c r="C37" s="479">
        <f t="shared" si="12"/>
        <v>5.494728304947283</v>
      </c>
      <c r="D37" s="479">
        <f t="shared" si="12"/>
        <v>7.337067905451565</v>
      </c>
      <c r="E37" s="479">
        <f t="shared" si="12"/>
        <v>7.668189772506319</v>
      </c>
      <c r="F37" s="479">
        <f t="shared" si="12"/>
        <v>6.255131362889983</v>
      </c>
      <c r="G37" s="479">
        <f t="shared" si="12"/>
        <v>8.939785740672331</v>
      </c>
      <c r="H37" s="479">
        <f t="shared" si="12"/>
        <v>8.690971723840965</v>
      </c>
      <c r="I37" s="479">
        <f t="shared" si="12"/>
        <v>6.49746192893401</v>
      </c>
      <c r="J37" s="479">
        <f t="shared" si="12"/>
        <v>10.646095375984075</v>
      </c>
      <c r="K37" s="479">
        <f t="shared" si="12"/>
        <v>9.311315695387917</v>
      </c>
      <c r="L37" s="479">
        <f t="shared" si="12"/>
        <v>6.64867168631908</v>
      </c>
      <c r="M37" s="479">
        <f t="shared" si="12"/>
        <v>11.690289824412947</v>
      </c>
      <c r="N37" s="480">
        <v>10.8</v>
      </c>
      <c r="O37" s="480">
        <v>7.8</v>
      </c>
      <c r="P37" s="480">
        <v>13.5</v>
      </c>
      <c r="Q37" s="480">
        <v>13.8</v>
      </c>
      <c r="R37" s="480">
        <v>10.6</v>
      </c>
      <c r="S37" s="480">
        <v>16.7</v>
      </c>
      <c r="T37" s="481">
        <v>16.1</v>
      </c>
      <c r="U37" s="481">
        <v>12.5</v>
      </c>
      <c r="V37" s="481">
        <v>19.3</v>
      </c>
    </row>
    <row r="38" spans="1:22" s="258" customFormat="1" ht="15" customHeight="1">
      <c r="A38" s="226" t="s">
        <v>97</v>
      </c>
      <c r="B38" s="346" t="s">
        <v>98</v>
      </c>
      <c r="C38" s="259" t="s">
        <v>98</v>
      </c>
      <c r="D38" s="259" t="s">
        <v>98</v>
      </c>
      <c r="E38" s="479">
        <v>41</v>
      </c>
      <c r="F38" s="479">
        <v>39.2</v>
      </c>
      <c r="G38" s="479">
        <v>42.5</v>
      </c>
      <c r="H38" s="479">
        <v>42.3</v>
      </c>
      <c r="I38" s="479">
        <v>40.5</v>
      </c>
      <c r="J38" s="479">
        <v>44</v>
      </c>
      <c r="K38" s="479">
        <v>43.2</v>
      </c>
      <c r="L38" s="479">
        <v>41.3</v>
      </c>
      <c r="M38" s="479">
        <v>44.9</v>
      </c>
      <c r="N38" s="480">
        <v>44.4</v>
      </c>
      <c r="O38" s="480">
        <v>42.3</v>
      </c>
      <c r="P38" s="480">
        <v>46.2</v>
      </c>
      <c r="Q38" s="480">
        <v>46.2</v>
      </c>
      <c r="R38" s="480">
        <v>44.1</v>
      </c>
      <c r="S38" s="480">
        <v>48.1</v>
      </c>
      <c r="T38" s="481">
        <v>48.2</v>
      </c>
      <c r="U38" s="481">
        <v>46</v>
      </c>
      <c r="V38" s="481">
        <v>50.1</v>
      </c>
    </row>
    <row r="39" spans="1:22" s="258" customFormat="1" ht="15" customHeight="1" thickBot="1">
      <c r="A39" s="347" t="s">
        <v>99</v>
      </c>
      <c r="B39" s="348" t="s">
        <v>98</v>
      </c>
      <c r="C39" s="230" t="s">
        <v>98</v>
      </c>
      <c r="D39" s="230" t="s">
        <v>98</v>
      </c>
      <c r="E39" s="482" t="s">
        <v>444</v>
      </c>
      <c r="F39" s="482" t="s">
        <v>444</v>
      </c>
      <c r="G39" s="482" t="s">
        <v>444</v>
      </c>
      <c r="H39" s="482">
        <v>42.9</v>
      </c>
      <c r="I39" s="482">
        <v>41.2</v>
      </c>
      <c r="J39" s="482">
        <v>45.4</v>
      </c>
      <c r="K39" s="482">
        <v>44.5</v>
      </c>
      <c r="L39" s="482">
        <v>42.9</v>
      </c>
      <c r="M39" s="482">
        <v>46.2</v>
      </c>
      <c r="N39" s="483">
        <v>46</v>
      </c>
      <c r="O39" s="483">
        <v>44.1</v>
      </c>
      <c r="P39" s="483">
        <v>47.8</v>
      </c>
      <c r="Q39" s="483">
        <v>48.3</v>
      </c>
      <c r="R39" s="483">
        <v>46.3</v>
      </c>
      <c r="S39" s="483">
        <v>50.2</v>
      </c>
      <c r="T39" s="484">
        <v>50.7</v>
      </c>
      <c r="U39" s="484">
        <v>48.7</v>
      </c>
      <c r="V39" s="484">
        <v>52.6</v>
      </c>
    </row>
    <row r="40" spans="1:7" s="46" customFormat="1" ht="15" customHeight="1">
      <c r="A40" s="43" t="s">
        <v>144</v>
      </c>
      <c r="B40" s="43"/>
      <c r="C40" s="43"/>
      <c r="D40" s="43"/>
      <c r="E40" s="44"/>
      <c r="F40" s="45"/>
      <c r="G40" s="44"/>
    </row>
    <row r="41" spans="2:22" ht="15" customHeight="1">
      <c r="B41" s="234"/>
      <c r="C41" s="234"/>
      <c r="D41" s="234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59"/>
    </row>
    <row r="42" spans="2:22" ht="15" customHeight="1">
      <c r="B42" s="234"/>
      <c r="C42" s="234"/>
      <c r="D42" s="234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59"/>
    </row>
    <row r="43" spans="2:22" ht="15" customHeight="1">
      <c r="B43" s="234"/>
      <c r="C43" s="234"/>
      <c r="D43" s="234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59"/>
    </row>
    <row r="44" spans="2:22" ht="15" customHeight="1">
      <c r="B44" s="234"/>
      <c r="C44" s="234"/>
      <c r="D44" s="234"/>
      <c r="T44" s="234"/>
      <c r="U44" s="234"/>
      <c r="V44" s="257"/>
    </row>
    <row r="45" spans="2:22" ht="15" customHeight="1">
      <c r="B45" s="234"/>
      <c r="C45" s="234"/>
      <c r="D45" s="234"/>
      <c r="T45" s="234"/>
      <c r="U45" s="234"/>
      <c r="V45" s="257"/>
    </row>
    <row r="46" spans="2:22" ht="15" customHeight="1">
      <c r="B46" s="234"/>
      <c r="C46" s="234"/>
      <c r="D46" s="234"/>
      <c r="T46" s="234"/>
      <c r="U46" s="234"/>
      <c r="V46" s="257"/>
    </row>
    <row r="47" spans="2:4" ht="15" customHeight="1">
      <c r="B47" s="234"/>
      <c r="C47" s="234"/>
      <c r="D47" s="234"/>
    </row>
    <row r="48" spans="2:4" ht="15" customHeight="1">
      <c r="B48" s="234"/>
      <c r="C48" s="234"/>
      <c r="D48" s="234"/>
    </row>
    <row r="49" spans="2:4" ht="15" customHeight="1">
      <c r="B49" s="234"/>
      <c r="C49" s="234"/>
      <c r="D49" s="234"/>
    </row>
    <row r="50" spans="2:4" ht="15" customHeight="1">
      <c r="B50" s="234"/>
      <c r="C50" s="234"/>
      <c r="D50" s="234"/>
    </row>
    <row r="51" spans="2:4" ht="15" customHeight="1">
      <c r="B51" s="234"/>
      <c r="C51" s="234"/>
      <c r="D51" s="234"/>
    </row>
    <row r="52" spans="2:4" ht="15" customHeight="1">
      <c r="B52" s="234"/>
      <c r="C52" s="234"/>
      <c r="D52" s="234"/>
    </row>
    <row r="53" spans="2:4" ht="15" customHeight="1">
      <c r="B53" s="234"/>
      <c r="C53" s="234"/>
      <c r="D53" s="234"/>
    </row>
    <row r="54" spans="2:4" ht="15" customHeight="1">
      <c r="B54" s="234"/>
      <c r="C54" s="234"/>
      <c r="D54" s="234"/>
    </row>
    <row r="55" spans="2:4" ht="15" customHeight="1">
      <c r="B55" s="234"/>
      <c r="C55" s="234"/>
      <c r="D55" s="234"/>
    </row>
    <row r="56" spans="2:4" ht="15" customHeight="1">
      <c r="B56" s="234"/>
      <c r="C56" s="234"/>
      <c r="D56" s="234"/>
    </row>
    <row r="57" spans="2:4" ht="15" customHeight="1">
      <c r="B57" s="234"/>
      <c r="C57" s="234"/>
      <c r="D57" s="234"/>
    </row>
    <row r="58" spans="2:4" ht="15" customHeight="1">
      <c r="B58" s="234"/>
      <c r="C58" s="234"/>
      <c r="D58" s="234"/>
    </row>
    <row r="59" spans="2:4" ht="15" customHeight="1">
      <c r="B59" s="234"/>
      <c r="C59" s="234"/>
      <c r="D59" s="234"/>
    </row>
    <row r="60" spans="2:4" ht="15" customHeight="1">
      <c r="B60" s="234"/>
      <c r="C60" s="234"/>
      <c r="D60" s="234"/>
    </row>
    <row r="61" spans="1:22" ht="15" customHeight="1">
      <c r="A61" s="485"/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86"/>
      <c r="U61" s="486"/>
      <c r="V61" s="485"/>
    </row>
    <row r="62" spans="2:4" ht="15" customHeight="1">
      <c r="B62" s="234"/>
      <c r="C62" s="234"/>
      <c r="D62" s="234"/>
    </row>
    <row r="63" spans="2:4" ht="15" customHeight="1">
      <c r="B63" s="234"/>
      <c r="C63" s="234"/>
      <c r="D63" s="234"/>
    </row>
    <row r="64" spans="2:4" ht="15" customHeight="1">
      <c r="B64" s="234"/>
      <c r="C64" s="234"/>
      <c r="D64" s="234"/>
    </row>
    <row r="65" spans="2:4" ht="15" customHeight="1">
      <c r="B65" s="234"/>
      <c r="C65" s="234"/>
      <c r="D65" s="234"/>
    </row>
    <row r="66" spans="2:4" ht="15" customHeight="1">
      <c r="B66" s="234"/>
      <c r="C66" s="234"/>
      <c r="D66" s="234"/>
    </row>
    <row r="67" spans="2:4" ht="15" customHeight="1">
      <c r="B67" s="234"/>
      <c r="C67" s="234"/>
      <c r="D67" s="234"/>
    </row>
    <row r="68" spans="2:4" ht="15" customHeight="1">
      <c r="B68" s="234"/>
      <c r="C68" s="234"/>
      <c r="D68" s="234"/>
    </row>
    <row r="69" spans="2:4" ht="15" customHeight="1">
      <c r="B69" s="234"/>
      <c r="C69" s="234"/>
      <c r="D69" s="234"/>
    </row>
    <row r="70" spans="2:4" ht="15" customHeight="1">
      <c r="B70" s="234"/>
      <c r="C70" s="234"/>
      <c r="D70" s="234"/>
    </row>
    <row r="71" spans="2:4" ht="15" customHeight="1">
      <c r="B71" s="234"/>
      <c r="C71" s="234"/>
      <c r="D71" s="234"/>
    </row>
    <row r="72" spans="2:4" ht="15" customHeight="1">
      <c r="B72" s="234"/>
      <c r="C72" s="234"/>
      <c r="D72" s="234"/>
    </row>
    <row r="73" spans="2:4" ht="15" customHeight="1">
      <c r="B73" s="234"/>
      <c r="C73" s="234"/>
      <c r="D73" s="234"/>
    </row>
    <row r="74" spans="2:4" ht="15" customHeight="1">
      <c r="B74" s="234"/>
      <c r="C74" s="234"/>
      <c r="D74" s="234"/>
    </row>
    <row r="75" spans="2:4" ht="15" customHeight="1">
      <c r="B75" s="234"/>
      <c r="C75" s="234"/>
      <c r="D75" s="234"/>
    </row>
    <row r="76" spans="2:4" ht="15" customHeight="1">
      <c r="B76" s="234"/>
      <c r="C76" s="234"/>
      <c r="D76" s="234"/>
    </row>
    <row r="77" spans="2:4" ht="15" customHeight="1">
      <c r="B77" s="234"/>
      <c r="C77" s="234"/>
      <c r="D77" s="234"/>
    </row>
    <row r="78" spans="2:4" ht="15" customHeight="1">
      <c r="B78" s="234"/>
      <c r="C78" s="234"/>
      <c r="D78" s="234"/>
    </row>
    <row r="79" spans="2:4" ht="15" customHeight="1">
      <c r="B79" s="234"/>
      <c r="C79" s="234"/>
      <c r="D79" s="234"/>
    </row>
    <row r="80" spans="2:4" ht="15" customHeight="1">
      <c r="B80" s="234"/>
      <c r="C80" s="234"/>
      <c r="D80" s="234"/>
    </row>
    <row r="81" spans="2:4" ht="15" customHeight="1">
      <c r="B81" s="234"/>
      <c r="C81" s="234"/>
      <c r="D81" s="234"/>
    </row>
    <row r="82" spans="2:4" ht="15" customHeight="1">
      <c r="B82" s="234"/>
      <c r="C82" s="234"/>
      <c r="D82" s="234"/>
    </row>
    <row r="83" spans="2:4" ht="15" customHeight="1">
      <c r="B83" s="234"/>
      <c r="C83" s="234"/>
      <c r="D83" s="234"/>
    </row>
    <row r="84" spans="2:4" ht="15" customHeight="1">
      <c r="B84" s="234"/>
      <c r="C84" s="234"/>
      <c r="D84" s="234"/>
    </row>
    <row r="85" spans="2:4" ht="15" customHeight="1">
      <c r="B85" s="234"/>
      <c r="C85" s="234"/>
      <c r="D85" s="234"/>
    </row>
    <row r="86" spans="2:4" ht="15" customHeight="1">
      <c r="B86" s="234"/>
      <c r="C86" s="234"/>
      <c r="D86" s="234"/>
    </row>
    <row r="87" spans="2:4" ht="15" customHeight="1">
      <c r="B87" s="234"/>
      <c r="C87" s="234"/>
      <c r="D87" s="234"/>
    </row>
    <row r="88" spans="2:4" ht="15" customHeight="1">
      <c r="B88" s="234"/>
      <c r="C88" s="234"/>
      <c r="D88" s="234"/>
    </row>
    <row r="89" spans="2:4" ht="15" customHeight="1">
      <c r="B89" s="234"/>
      <c r="C89" s="234"/>
      <c r="D89" s="234"/>
    </row>
    <row r="90" spans="2:4" ht="15" customHeight="1">
      <c r="B90" s="234"/>
      <c r="C90" s="234"/>
      <c r="D90" s="234"/>
    </row>
    <row r="91" spans="2:4" ht="15" customHeight="1">
      <c r="B91" s="234"/>
      <c r="C91" s="234"/>
      <c r="D91" s="234"/>
    </row>
    <row r="92" spans="2:4" ht="15" customHeight="1">
      <c r="B92" s="234"/>
      <c r="C92" s="234"/>
      <c r="D92" s="234"/>
    </row>
    <row r="93" spans="2:4" ht="15" customHeight="1">
      <c r="B93" s="234"/>
      <c r="C93" s="234"/>
      <c r="D93" s="234"/>
    </row>
    <row r="94" spans="2:4" ht="15" customHeight="1">
      <c r="B94" s="234"/>
      <c r="C94" s="234"/>
      <c r="D94" s="234"/>
    </row>
    <row r="95" spans="2:4" ht="15" customHeight="1">
      <c r="B95" s="234"/>
      <c r="C95" s="234"/>
      <c r="D95" s="234"/>
    </row>
    <row r="96" spans="2:4" ht="15" customHeight="1">
      <c r="B96" s="234"/>
      <c r="C96" s="234"/>
      <c r="D96" s="234"/>
    </row>
    <row r="97" spans="2:4" ht="15" customHeight="1">
      <c r="B97" s="234"/>
      <c r="C97" s="234"/>
      <c r="D97" s="234"/>
    </row>
    <row r="98" spans="2:4" ht="15" customHeight="1">
      <c r="B98" s="234"/>
      <c r="C98" s="234"/>
      <c r="D98" s="234"/>
    </row>
    <row r="99" spans="2:4" ht="15" customHeight="1">
      <c r="B99" s="234"/>
      <c r="C99" s="234"/>
      <c r="D99" s="234"/>
    </row>
    <row r="100" spans="2:4" ht="15" customHeight="1">
      <c r="B100" s="234"/>
      <c r="C100" s="234"/>
      <c r="D100" s="234"/>
    </row>
    <row r="101" spans="2:4" ht="15" customHeight="1">
      <c r="B101" s="234"/>
      <c r="C101" s="234"/>
      <c r="D101" s="234"/>
    </row>
    <row r="102" spans="2:4" ht="15" customHeight="1">
      <c r="B102" s="234"/>
      <c r="C102" s="234"/>
      <c r="D102" s="234"/>
    </row>
    <row r="103" spans="2:4" ht="15" customHeight="1">
      <c r="B103" s="234"/>
      <c r="C103" s="234"/>
      <c r="D103" s="234"/>
    </row>
    <row r="104" spans="2:4" ht="15" customHeight="1">
      <c r="B104" s="234"/>
      <c r="C104" s="234"/>
      <c r="D104" s="234"/>
    </row>
    <row r="105" spans="2:4" ht="15" customHeight="1">
      <c r="B105" s="234"/>
      <c r="C105" s="234"/>
      <c r="D105" s="234"/>
    </row>
  </sheetData>
  <sheetProtection/>
  <mergeCells count="7">
    <mergeCell ref="E3:G3"/>
    <mergeCell ref="B3:D3"/>
    <mergeCell ref="T3:V3"/>
    <mergeCell ref="N3:P3"/>
    <mergeCell ref="K3:M3"/>
    <mergeCell ref="H3:J3"/>
    <mergeCell ref="Q3:S3"/>
  </mergeCells>
  <hyperlinks>
    <hyperlink ref="V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258" customWidth="1"/>
    <col min="2" max="4" width="6.625" style="258" customWidth="1"/>
    <col min="5" max="5" width="10.625" style="258" customWidth="1"/>
    <col min="6" max="8" width="6.625" style="258" customWidth="1"/>
    <col min="9" max="9" width="10.625" style="258" customWidth="1"/>
    <col min="10" max="12" width="6.625" style="258" customWidth="1"/>
    <col min="13" max="16384" width="9.00390625" style="258" customWidth="1"/>
  </cols>
  <sheetData>
    <row r="1" spans="1:12" s="447" customFormat="1" ht="15" customHeight="1">
      <c r="A1" s="447" t="s">
        <v>401</v>
      </c>
      <c r="L1" s="9" t="s">
        <v>397</v>
      </c>
    </row>
    <row r="2" ht="15" customHeight="1" thickBot="1">
      <c r="L2" s="340" t="s">
        <v>249</v>
      </c>
    </row>
    <row r="3" spans="1:12" ht="15" customHeight="1">
      <c r="A3" s="448" t="s">
        <v>145</v>
      </c>
      <c r="B3" s="449" t="s">
        <v>70</v>
      </c>
      <c r="C3" s="449" t="s">
        <v>49</v>
      </c>
      <c r="D3" s="449" t="s">
        <v>50</v>
      </c>
      <c r="E3" s="449" t="s">
        <v>145</v>
      </c>
      <c r="F3" s="449" t="s">
        <v>70</v>
      </c>
      <c r="G3" s="449" t="s">
        <v>49</v>
      </c>
      <c r="H3" s="449" t="s">
        <v>50</v>
      </c>
      <c r="I3" s="449" t="s">
        <v>145</v>
      </c>
      <c r="J3" s="449" t="s">
        <v>70</v>
      </c>
      <c r="K3" s="449" t="s">
        <v>49</v>
      </c>
      <c r="L3" s="450" t="s">
        <v>50</v>
      </c>
    </row>
    <row r="4" spans="1:12" ht="15" customHeight="1">
      <c r="A4" s="451" t="s">
        <v>70</v>
      </c>
      <c r="B4" s="344">
        <v>43263</v>
      </c>
      <c r="C4" s="345">
        <v>20616</v>
      </c>
      <c r="D4" s="345">
        <v>22647</v>
      </c>
      <c r="E4" s="452"/>
      <c r="F4" s="453"/>
      <c r="G4" s="453"/>
      <c r="H4" s="453"/>
      <c r="I4" s="454"/>
      <c r="J4" s="455"/>
      <c r="K4" s="455"/>
      <c r="L4" s="455"/>
    </row>
    <row r="5" spans="1:12" ht="15" customHeight="1">
      <c r="A5" s="456" t="s">
        <v>253</v>
      </c>
      <c r="B5" s="346">
        <v>1562</v>
      </c>
      <c r="C5" s="259">
        <v>816</v>
      </c>
      <c r="D5" s="259">
        <v>746</v>
      </c>
      <c r="E5" s="457" t="s">
        <v>261</v>
      </c>
      <c r="F5" s="259">
        <v>2365</v>
      </c>
      <c r="G5" s="259">
        <v>1136</v>
      </c>
      <c r="H5" s="259">
        <v>1229</v>
      </c>
      <c r="I5" s="457" t="s">
        <v>269</v>
      </c>
      <c r="J5" s="259">
        <v>2295</v>
      </c>
      <c r="K5" s="259">
        <v>911</v>
      </c>
      <c r="L5" s="259">
        <v>1384</v>
      </c>
    </row>
    <row r="6" spans="1:12" ht="15" customHeight="1">
      <c r="A6" s="458" t="s">
        <v>146</v>
      </c>
      <c r="B6" s="346">
        <v>304</v>
      </c>
      <c r="C6" s="259">
        <v>161</v>
      </c>
      <c r="D6" s="259">
        <v>143</v>
      </c>
      <c r="E6" s="459" t="s">
        <v>186</v>
      </c>
      <c r="F6" s="259">
        <v>534</v>
      </c>
      <c r="G6" s="259">
        <v>281</v>
      </c>
      <c r="H6" s="259">
        <v>253</v>
      </c>
      <c r="I6" s="459" t="s">
        <v>226</v>
      </c>
      <c r="J6" s="259">
        <v>501</v>
      </c>
      <c r="K6" s="259">
        <v>226</v>
      </c>
      <c r="L6" s="259">
        <v>275</v>
      </c>
    </row>
    <row r="7" spans="1:12" ht="15" customHeight="1">
      <c r="A7" s="458" t="s">
        <v>147</v>
      </c>
      <c r="B7" s="346">
        <v>322</v>
      </c>
      <c r="C7" s="259">
        <v>161</v>
      </c>
      <c r="D7" s="259">
        <v>161</v>
      </c>
      <c r="E7" s="459" t="s">
        <v>187</v>
      </c>
      <c r="F7" s="259">
        <v>459</v>
      </c>
      <c r="G7" s="259">
        <v>235</v>
      </c>
      <c r="H7" s="259">
        <v>224</v>
      </c>
      <c r="I7" s="459" t="s">
        <v>227</v>
      </c>
      <c r="J7" s="259">
        <v>466</v>
      </c>
      <c r="K7" s="259">
        <v>188</v>
      </c>
      <c r="L7" s="259">
        <v>278</v>
      </c>
    </row>
    <row r="8" spans="1:12" ht="15" customHeight="1">
      <c r="A8" s="458" t="s">
        <v>148</v>
      </c>
      <c r="B8" s="346">
        <v>299</v>
      </c>
      <c r="C8" s="259">
        <v>159</v>
      </c>
      <c r="D8" s="259">
        <v>140</v>
      </c>
      <c r="E8" s="459" t="s">
        <v>188</v>
      </c>
      <c r="F8" s="259">
        <v>523</v>
      </c>
      <c r="G8" s="259">
        <v>227</v>
      </c>
      <c r="H8" s="259">
        <v>296</v>
      </c>
      <c r="I8" s="459" t="s">
        <v>228</v>
      </c>
      <c r="J8" s="259">
        <v>457</v>
      </c>
      <c r="K8" s="259">
        <v>172</v>
      </c>
      <c r="L8" s="259">
        <v>285</v>
      </c>
    </row>
    <row r="9" spans="1:12" ht="15" customHeight="1">
      <c r="A9" s="458" t="s">
        <v>149</v>
      </c>
      <c r="B9" s="346">
        <v>326</v>
      </c>
      <c r="C9" s="259">
        <v>179</v>
      </c>
      <c r="D9" s="259">
        <v>147</v>
      </c>
      <c r="E9" s="459" t="s">
        <v>189</v>
      </c>
      <c r="F9" s="259">
        <v>466</v>
      </c>
      <c r="G9" s="259">
        <v>219</v>
      </c>
      <c r="H9" s="259">
        <v>247</v>
      </c>
      <c r="I9" s="459" t="s">
        <v>229</v>
      </c>
      <c r="J9" s="259">
        <v>422</v>
      </c>
      <c r="K9" s="259">
        <v>159</v>
      </c>
      <c r="L9" s="259">
        <v>263</v>
      </c>
    </row>
    <row r="10" spans="1:12" ht="15" customHeight="1">
      <c r="A10" s="458" t="s">
        <v>150</v>
      </c>
      <c r="B10" s="346">
        <v>311</v>
      </c>
      <c r="C10" s="259">
        <v>156</v>
      </c>
      <c r="D10" s="259">
        <v>155</v>
      </c>
      <c r="E10" s="459" t="s">
        <v>190</v>
      </c>
      <c r="F10" s="259">
        <v>383</v>
      </c>
      <c r="G10" s="259">
        <v>174</v>
      </c>
      <c r="H10" s="259">
        <v>209</v>
      </c>
      <c r="I10" s="459" t="s">
        <v>230</v>
      </c>
      <c r="J10" s="259">
        <v>449</v>
      </c>
      <c r="K10" s="259">
        <v>166</v>
      </c>
      <c r="L10" s="259">
        <v>283</v>
      </c>
    </row>
    <row r="11" spans="1:12" ht="15" customHeight="1">
      <c r="A11" s="456" t="s">
        <v>254</v>
      </c>
      <c r="B11" s="346">
        <v>1764</v>
      </c>
      <c r="C11" s="259">
        <v>928</v>
      </c>
      <c r="D11" s="259">
        <v>836</v>
      </c>
      <c r="E11" s="457" t="s">
        <v>262</v>
      </c>
      <c r="F11" s="259">
        <v>2596</v>
      </c>
      <c r="G11" s="259">
        <v>1228</v>
      </c>
      <c r="H11" s="259">
        <v>1368</v>
      </c>
      <c r="I11" s="457" t="s">
        <v>270</v>
      </c>
      <c r="J11" s="259">
        <v>1260</v>
      </c>
      <c r="K11" s="259">
        <v>381</v>
      </c>
      <c r="L11" s="259">
        <v>879</v>
      </c>
    </row>
    <row r="12" spans="1:12" ht="15" customHeight="1">
      <c r="A12" s="458" t="s">
        <v>151</v>
      </c>
      <c r="B12" s="346">
        <v>323</v>
      </c>
      <c r="C12" s="259">
        <v>166</v>
      </c>
      <c r="D12" s="259">
        <v>157</v>
      </c>
      <c r="E12" s="459" t="s">
        <v>191</v>
      </c>
      <c r="F12" s="259">
        <v>521</v>
      </c>
      <c r="G12" s="259">
        <v>245</v>
      </c>
      <c r="H12" s="259">
        <v>276</v>
      </c>
      <c r="I12" s="459" t="s">
        <v>231</v>
      </c>
      <c r="J12" s="259">
        <v>322</v>
      </c>
      <c r="K12" s="259">
        <v>113</v>
      </c>
      <c r="L12" s="259">
        <v>209</v>
      </c>
    </row>
    <row r="13" spans="1:12" ht="15" customHeight="1">
      <c r="A13" s="458" t="s">
        <v>152</v>
      </c>
      <c r="B13" s="346">
        <v>338</v>
      </c>
      <c r="C13" s="259">
        <v>199</v>
      </c>
      <c r="D13" s="259">
        <v>139</v>
      </c>
      <c r="E13" s="459" t="s">
        <v>192</v>
      </c>
      <c r="F13" s="259">
        <v>489</v>
      </c>
      <c r="G13" s="259">
        <v>227</v>
      </c>
      <c r="H13" s="259">
        <v>262</v>
      </c>
      <c r="I13" s="459" t="s">
        <v>232</v>
      </c>
      <c r="J13" s="259">
        <v>291</v>
      </c>
      <c r="K13" s="259">
        <v>98</v>
      </c>
      <c r="L13" s="259">
        <v>193</v>
      </c>
    </row>
    <row r="14" spans="1:12" ht="15" customHeight="1">
      <c r="A14" s="458" t="s">
        <v>153</v>
      </c>
      <c r="B14" s="346">
        <v>345</v>
      </c>
      <c r="C14" s="259">
        <v>172</v>
      </c>
      <c r="D14" s="259">
        <v>173</v>
      </c>
      <c r="E14" s="459" t="s">
        <v>193</v>
      </c>
      <c r="F14" s="259">
        <v>499</v>
      </c>
      <c r="G14" s="259">
        <v>237</v>
      </c>
      <c r="H14" s="259">
        <v>262</v>
      </c>
      <c r="I14" s="459" t="s">
        <v>233</v>
      </c>
      <c r="J14" s="259">
        <v>269</v>
      </c>
      <c r="K14" s="259">
        <v>71</v>
      </c>
      <c r="L14" s="259">
        <v>198</v>
      </c>
    </row>
    <row r="15" spans="1:12" ht="15" customHeight="1">
      <c r="A15" s="458" t="s">
        <v>154</v>
      </c>
      <c r="B15" s="346">
        <v>386</v>
      </c>
      <c r="C15" s="259">
        <v>200</v>
      </c>
      <c r="D15" s="259">
        <v>186</v>
      </c>
      <c r="E15" s="459" t="s">
        <v>194</v>
      </c>
      <c r="F15" s="259">
        <v>570</v>
      </c>
      <c r="G15" s="259">
        <v>270</v>
      </c>
      <c r="H15" s="259">
        <v>300</v>
      </c>
      <c r="I15" s="459" t="s">
        <v>234</v>
      </c>
      <c r="J15" s="259">
        <v>202</v>
      </c>
      <c r="K15" s="259">
        <v>57</v>
      </c>
      <c r="L15" s="259">
        <v>145</v>
      </c>
    </row>
    <row r="16" spans="1:12" ht="15" customHeight="1">
      <c r="A16" s="458" t="s">
        <v>155</v>
      </c>
      <c r="B16" s="346">
        <v>372</v>
      </c>
      <c r="C16" s="259">
        <v>191</v>
      </c>
      <c r="D16" s="259">
        <v>181</v>
      </c>
      <c r="E16" s="459" t="s">
        <v>195</v>
      </c>
      <c r="F16" s="259">
        <v>517</v>
      </c>
      <c r="G16" s="259">
        <v>249</v>
      </c>
      <c r="H16" s="259">
        <v>268</v>
      </c>
      <c r="I16" s="459" t="s">
        <v>235</v>
      </c>
      <c r="J16" s="259">
        <v>176</v>
      </c>
      <c r="K16" s="259">
        <v>42</v>
      </c>
      <c r="L16" s="259">
        <v>134</v>
      </c>
    </row>
    <row r="17" spans="1:12" ht="15" customHeight="1">
      <c r="A17" s="456" t="s">
        <v>255</v>
      </c>
      <c r="B17" s="346">
        <v>2072</v>
      </c>
      <c r="C17" s="259">
        <v>1098</v>
      </c>
      <c r="D17" s="259">
        <v>974</v>
      </c>
      <c r="E17" s="457" t="s">
        <v>263</v>
      </c>
      <c r="F17" s="259">
        <v>2839</v>
      </c>
      <c r="G17" s="259">
        <v>1405</v>
      </c>
      <c r="H17" s="259">
        <v>1434</v>
      </c>
      <c r="I17" s="457" t="s">
        <v>271</v>
      </c>
      <c r="J17" s="259">
        <v>571</v>
      </c>
      <c r="K17" s="259">
        <v>125</v>
      </c>
      <c r="L17" s="259">
        <v>446</v>
      </c>
    </row>
    <row r="18" spans="1:12" ht="15" customHeight="1">
      <c r="A18" s="458" t="s">
        <v>156</v>
      </c>
      <c r="B18" s="346">
        <v>403</v>
      </c>
      <c r="C18" s="259">
        <v>215</v>
      </c>
      <c r="D18" s="259">
        <v>188</v>
      </c>
      <c r="E18" s="459" t="s">
        <v>196</v>
      </c>
      <c r="F18" s="259">
        <v>599</v>
      </c>
      <c r="G18" s="259">
        <v>306</v>
      </c>
      <c r="H18" s="259">
        <v>293</v>
      </c>
      <c r="I18" s="459" t="s">
        <v>236</v>
      </c>
      <c r="J18" s="259">
        <v>169</v>
      </c>
      <c r="K18" s="259">
        <v>38</v>
      </c>
      <c r="L18" s="259">
        <v>131</v>
      </c>
    </row>
    <row r="19" spans="1:12" ht="15" customHeight="1">
      <c r="A19" s="458" t="s">
        <v>157</v>
      </c>
      <c r="B19" s="346">
        <v>396</v>
      </c>
      <c r="C19" s="259">
        <v>221</v>
      </c>
      <c r="D19" s="259">
        <v>175</v>
      </c>
      <c r="E19" s="459" t="s">
        <v>197</v>
      </c>
      <c r="F19" s="259">
        <v>562</v>
      </c>
      <c r="G19" s="259">
        <v>276</v>
      </c>
      <c r="H19" s="259">
        <v>286</v>
      </c>
      <c r="I19" s="459" t="s">
        <v>237</v>
      </c>
      <c r="J19" s="259">
        <v>126</v>
      </c>
      <c r="K19" s="259">
        <v>26</v>
      </c>
      <c r="L19" s="259">
        <v>100</v>
      </c>
    </row>
    <row r="20" spans="1:12" ht="15" customHeight="1">
      <c r="A20" s="458" t="s">
        <v>158</v>
      </c>
      <c r="B20" s="346">
        <v>436</v>
      </c>
      <c r="C20" s="259">
        <v>235</v>
      </c>
      <c r="D20" s="259">
        <v>201</v>
      </c>
      <c r="E20" s="459" t="s">
        <v>198</v>
      </c>
      <c r="F20" s="259">
        <v>569</v>
      </c>
      <c r="G20" s="259">
        <v>258</v>
      </c>
      <c r="H20" s="259">
        <v>311</v>
      </c>
      <c r="I20" s="459" t="s">
        <v>238</v>
      </c>
      <c r="J20" s="259">
        <v>102</v>
      </c>
      <c r="K20" s="259">
        <v>31</v>
      </c>
      <c r="L20" s="259">
        <v>71</v>
      </c>
    </row>
    <row r="21" spans="1:12" ht="15" customHeight="1">
      <c r="A21" s="458" t="s">
        <v>159</v>
      </c>
      <c r="B21" s="346">
        <v>399</v>
      </c>
      <c r="C21" s="259">
        <v>203</v>
      </c>
      <c r="D21" s="259">
        <v>196</v>
      </c>
      <c r="E21" s="459" t="s">
        <v>199</v>
      </c>
      <c r="F21" s="259">
        <v>550</v>
      </c>
      <c r="G21" s="259">
        <v>283</v>
      </c>
      <c r="H21" s="259">
        <v>267</v>
      </c>
      <c r="I21" s="459" t="s">
        <v>239</v>
      </c>
      <c r="J21" s="259">
        <v>98</v>
      </c>
      <c r="K21" s="259">
        <v>13</v>
      </c>
      <c r="L21" s="259">
        <v>85</v>
      </c>
    </row>
    <row r="22" spans="1:12" ht="15" customHeight="1">
      <c r="A22" s="458" t="s">
        <v>160</v>
      </c>
      <c r="B22" s="346">
        <v>438</v>
      </c>
      <c r="C22" s="259">
        <v>224</v>
      </c>
      <c r="D22" s="259">
        <v>214</v>
      </c>
      <c r="E22" s="459" t="s">
        <v>200</v>
      </c>
      <c r="F22" s="259">
        <v>559</v>
      </c>
      <c r="G22" s="259">
        <v>282</v>
      </c>
      <c r="H22" s="259">
        <v>277</v>
      </c>
      <c r="I22" s="459" t="s">
        <v>240</v>
      </c>
      <c r="J22" s="259">
        <v>76</v>
      </c>
      <c r="K22" s="259">
        <v>17</v>
      </c>
      <c r="L22" s="259">
        <v>59</v>
      </c>
    </row>
    <row r="23" spans="1:12" ht="15" customHeight="1">
      <c r="A23" s="456" t="s">
        <v>256</v>
      </c>
      <c r="B23" s="346">
        <v>2186</v>
      </c>
      <c r="C23" s="259">
        <v>1163</v>
      </c>
      <c r="D23" s="259">
        <v>1023</v>
      </c>
      <c r="E23" s="457" t="s">
        <v>264</v>
      </c>
      <c r="F23" s="259">
        <v>3275</v>
      </c>
      <c r="G23" s="259">
        <v>1673</v>
      </c>
      <c r="H23" s="259">
        <v>1602</v>
      </c>
      <c r="I23" s="457" t="s">
        <v>272</v>
      </c>
      <c r="J23" s="259">
        <v>162</v>
      </c>
      <c r="K23" s="259">
        <v>25</v>
      </c>
      <c r="L23" s="259">
        <v>137</v>
      </c>
    </row>
    <row r="24" spans="1:12" ht="15" customHeight="1">
      <c r="A24" s="458" t="s">
        <v>161</v>
      </c>
      <c r="B24" s="346">
        <v>454</v>
      </c>
      <c r="C24" s="259">
        <v>247</v>
      </c>
      <c r="D24" s="259">
        <v>207</v>
      </c>
      <c r="E24" s="459" t="s">
        <v>201</v>
      </c>
      <c r="F24" s="259">
        <v>616</v>
      </c>
      <c r="G24" s="259">
        <v>304</v>
      </c>
      <c r="H24" s="259">
        <v>312</v>
      </c>
      <c r="I24" s="459" t="s">
        <v>241</v>
      </c>
      <c r="J24" s="259">
        <v>44</v>
      </c>
      <c r="K24" s="259">
        <v>5</v>
      </c>
      <c r="L24" s="259">
        <v>39</v>
      </c>
    </row>
    <row r="25" spans="1:12" ht="15" customHeight="1">
      <c r="A25" s="458" t="s">
        <v>162</v>
      </c>
      <c r="B25" s="346">
        <v>439</v>
      </c>
      <c r="C25" s="259">
        <v>256</v>
      </c>
      <c r="D25" s="259">
        <v>183</v>
      </c>
      <c r="E25" s="459" t="s">
        <v>202</v>
      </c>
      <c r="F25" s="259">
        <v>639</v>
      </c>
      <c r="G25" s="259">
        <v>326</v>
      </c>
      <c r="H25" s="259">
        <v>313</v>
      </c>
      <c r="I25" s="459" t="s">
        <v>242</v>
      </c>
      <c r="J25" s="259">
        <v>41</v>
      </c>
      <c r="K25" s="259">
        <v>5</v>
      </c>
      <c r="L25" s="259">
        <v>36</v>
      </c>
    </row>
    <row r="26" spans="1:12" ht="15" customHeight="1">
      <c r="A26" s="458" t="s">
        <v>163</v>
      </c>
      <c r="B26" s="346">
        <v>479</v>
      </c>
      <c r="C26" s="259">
        <v>271</v>
      </c>
      <c r="D26" s="259">
        <v>208</v>
      </c>
      <c r="E26" s="459" t="s">
        <v>203</v>
      </c>
      <c r="F26" s="259">
        <v>640</v>
      </c>
      <c r="G26" s="259">
        <v>327</v>
      </c>
      <c r="H26" s="259">
        <v>313</v>
      </c>
      <c r="I26" s="459" t="s">
        <v>243</v>
      </c>
      <c r="J26" s="259">
        <v>32</v>
      </c>
      <c r="K26" s="259">
        <v>3</v>
      </c>
      <c r="L26" s="259">
        <v>29</v>
      </c>
    </row>
    <row r="27" spans="1:12" ht="15" customHeight="1">
      <c r="A27" s="458" t="s">
        <v>164</v>
      </c>
      <c r="B27" s="346">
        <v>443</v>
      </c>
      <c r="C27" s="259">
        <v>211</v>
      </c>
      <c r="D27" s="259">
        <v>232</v>
      </c>
      <c r="E27" s="459" t="s">
        <v>204</v>
      </c>
      <c r="F27" s="259">
        <v>650</v>
      </c>
      <c r="G27" s="259">
        <v>348</v>
      </c>
      <c r="H27" s="259">
        <v>302</v>
      </c>
      <c r="I27" s="459" t="s">
        <v>244</v>
      </c>
      <c r="J27" s="259">
        <v>32</v>
      </c>
      <c r="K27" s="259">
        <v>7</v>
      </c>
      <c r="L27" s="259">
        <v>25</v>
      </c>
    </row>
    <row r="28" spans="1:12" ht="15" customHeight="1">
      <c r="A28" s="458" t="s">
        <v>165</v>
      </c>
      <c r="B28" s="346">
        <v>371</v>
      </c>
      <c r="C28" s="259">
        <v>178</v>
      </c>
      <c r="D28" s="259">
        <v>193</v>
      </c>
      <c r="E28" s="459" t="s">
        <v>205</v>
      </c>
      <c r="F28" s="259">
        <v>730</v>
      </c>
      <c r="G28" s="259">
        <v>368</v>
      </c>
      <c r="H28" s="259">
        <v>362</v>
      </c>
      <c r="I28" s="459" t="s">
        <v>245</v>
      </c>
      <c r="J28" s="259">
        <v>13</v>
      </c>
      <c r="K28" s="259">
        <v>5</v>
      </c>
      <c r="L28" s="259">
        <v>8</v>
      </c>
    </row>
    <row r="29" spans="1:12" ht="15" customHeight="1">
      <c r="A29" s="456" t="s">
        <v>257</v>
      </c>
      <c r="B29" s="346">
        <v>1825</v>
      </c>
      <c r="C29" s="259">
        <v>866</v>
      </c>
      <c r="D29" s="259">
        <v>959</v>
      </c>
      <c r="E29" s="457" t="s">
        <v>265</v>
      </c>
      <c r="F29" s="259">
        <v>3591</v>
      </c>
      <c r="G29" s="259">
        <v>1812</v>
      </c>
      <c r="H29" s="259">
        <v>1779</v>
      </c>
      <c r="I29" s="457" t="s">
        <v>246</v>
      </c>
      <c r="J29" s="259">
        <v>22</v>
      </c>
      <c r="K29" s="259">
        <v>2</v>
      </c>
      <c r="L29" s="259">
        <v>20</v>
      </c>
    </row>
    <row r="30" spans="1:12" ht="15" customHeight="1">
      <c r="A30" s="458" t="s">
        <v>166</v>
      </c>
      <c r="B30" s="346">
        <v>329</v>
      </c>
      <c r="C30" s="259">
        <v>151</v>
      </c>
      <c r="D30" s="259">
        <v>178</v>
      </c>
      <c r="E30" s="459" t="s">
        <v>206</v>
      </c>
      <c r="F30" s="259">
        <v>788</v>
      </c>
      <c r="G30" s="259">
        <v>411</v>
      </c>
      <c r="H30" s="259">
        <v>377</v>
      </c>
      <c r="I30" s="457" t="s">
        <v>140</v>
      </c>
      <c r="J30" s="259">
        <v>26</v>
      </c>
      <c r="K30" s="259">
        <v>19</v>
      </c>
      <c r="L30" s="259">
        <v>7</v>
      </c>
    </row>
    <row r="31" spans="1:12" ht="15" customHeight="1">
      <c r="A31" s="458" t="s">
        <v>167</v>
      </c>
      <c r="B31" s="346">
        <v>357</v>
      </c>
      <c r="C31" s="259">
        <v>164</v>
      </c>
      <c r="D31" s="259">
        <v>193</v>
      </c>
      <c r="E31" s="459" t="s">
        <v>207</v>
      </c>
      <c r="F31" s="259">
        <v>818</v>
      </c>
      <c r="G31" s="259">
        <v>423</v>
      </c>
      <c r="H31" s="259">
        <v>395</v>
      </c>
      <c r="I31" s="457" t="s">
        <v>247</v>
      </c>
      <c r="J31" s="259"/>
      <c r="K31" s="259"/>
      <c r="L31" s="259"/>
    </row>
    <row r="32" spans="1:12" ht="15" customHeight="1">
      <c r="A32" s="458" t="s">
        <v>168</v>
      </c>
      <c r="B32" s="346">
        <v>390</v>
      </c>
      <c r="C32" s="259">
        <v>199</v>
      </c>
      <c r="D32" s="259">
        <v>191</v>
      </c>
      <c r="E32" s="459" t="s">
        <v>208</v>
      </c>
      <c r="F32" s="259">
        <v>831</v>
      </c>
      <c r="G32" s="259">
        <v>396</v>
      </c>
      <c r="H32" s="259">
        <v>435</v>
      </c>
      <c r="I32" s="457" t="s">
        <v>136</v>
      </c>
      <c r="J32" s="259">
        <v>5398</v>
      </c>
      <c r="K32" s="259">
        <v>2842</v>
      </c>
      <c r="L32" s="259">
        <v>2556</v>
      </c>
    </row>
    <row r="33" spans="1:12" ht="15" customHeight="1">
      <c r="A33" s="458" t="s">
        <v>169</v>
      </c>
      <c r="B33" s="346">
        <v>374</v>
      </c>
      <c r="C33" s="259">
        <v>174</v>
      </c>
      <c r="D33" s="259">
        <v>200</v>
      </c>
      <c r="E33" s="459" t="s">
        <v>209</v>
      </c>
      <c r="F33" s="259">
        <v>721</v>
      </c>
      <c r="G33" s="259">
        <v>365</v>
      </c>
      <c r="H33" s="259">
        <v>356</v>
      </c>
      <c r="I33" s="457" t="s">
        <v>94</v>
      </c>
      <c r="J33" s="259">
        <v>25493</v>
      </c>
      <c r="K33" s="259">
        <v>12687</v>
      </c>
      <c r="L33" s="259">
        <v>12806</v>
      </c>
    </row>
    <row r="34" spans="1:12" ht="15" customHeight="1">
      <c r="A34" s="458" t="s">
        <v>170</v>
      </c>
      <c r="B34" s="346">
        <v>375</v>
      </c>
      <c r="C34" s="259">
        <v>178</v>
      </c>
      <c r="D34" s="259">
        <v>197</v>
      </c>
      <c r="E34" s="459" t="s">
        <v>210</v>
      </c>
      <c r="F34" s="259">
        <v>433</v>
      </c>
      <c r="G34" s="259">
        <v>217</v>
      </c>
      <c r="H34" s="259">
        <v>216</v>
      </c>
      <c r="I34" s="457" t="s">
        <v>248</v>
      </c>
      <c r="J34" s="259">
        <v>12346</v>
      </c>
      <c r="K34" s="259">
        <v>5068</v>
      </c>
      <c r="L34" s="259">
        <v>7278</v>
      </c>
    </row>
    <row r="35" spans="1:12" ht="15" customHeight="1">
      <c r="A35" s="456" t="s">
        <v>258</v>
      </c>
      <c r="B35" s="346">
        <v>2063</v>
      </c>
      <c r="C35" s="259">
        <v>1022</v>
      </c>
      <c r="D35" s="259">
        <v>1041</v>
      </c>
      <c r="E35" s="457" t="s">
        <v>266</v>
      </c>
      <c r="F35" s="259">
        <v>2788</v>
      </c>
      <c r="G35" s="259">
        <v>1333</v>
      </c>
      <c r="H35" s="259">
        <v>1455</v>
      </c>
      <c r="I35" s="457" t="s">
        <v>96</v>
      </c>
      <c r="J35" s="259">
        <v>6942</v>
      </c>
      <c r="K35" s="259">
        <v>2583</v>
      </c>
      <c r="L35" s="259">
        <v>4359</v>
      </c>
    </row>
    <row r="36" spans="1:12" ht="15" customHeight="1">
      <c r="A36" s="458" t="s">
        <v>171</v>
      </c>
      <c r="B36" s="346">
        <v>398</v>
      </c>
      <c r="C36" s="259">
        <v>204</v>
      </c>
      <c r="D36" s="259">
        <v>194</v>
      </c>
      <c r="E36" s="459" t="s">
        <v>211</v>
      </c>
      <c r="F36" s="259">
        <v>469</v>
      </c>
      <c r="G36" s="259">
        <v>214</v>
      </c>
      <c r="H36" s="259">
        <v>255</v>
      </c>
      <c r="I36" s="457" t="s">
        <v>135</v>
      </c>
      <c r="J36" s="258">
        <v>2015</v>
      </c>
      <c r="K36" s="258">
        <v>533</v>
      </c>
      <c r="L36" s="258">
        <v>1482</v>
      </c>
    </row>
    <row r="37" spans="1:9" ht="15" customHeight="1">
      <c r="A37" s="458" t="s">
        <v>172</v>
      </c>
      <c r="B37" s="346">
        <v>439</v>
      </c>
      <c r="C37" s="259">
        <v>220</v>
      </c>
      <c r="D37" s="259">
        <v>219</v>
      </c>
      <c r="E37" s="459" t="s">
        <v>212</v>
      </c>
      <c r="F37" s="259">
        <v>639</v>
      </c>
      <c r="G37" s="259">
        <v>318</v>
      </c>
      <c r="H37" s="259">
        <v>321</v>
      </c>
      <c r="I37" s="460" t="s">
        <v>351</v>
      </c>
    </row>
    <row r="38" spans="1:9" ht="15" customHeight="1">
      <c r="A38" s="458" t="s">
        <v>173</v>
      </c>
      <c r="B38" s="346">
        <v>425</v>
      </c>
      <c r="C38" s="259">
        <v>187</v>
      </c>
      <c r="D38" s="259">
        <v>238</v>
      </c>
      <c r="E38" s="459" t="s">
        <v>213</v>
      </c>
      <c r="F38" s="259">
        <v>522</v>
      </c>
      <c r="G38" s="259">
        <v>240</v>
      </c>
      <c r="H38" s="259">
        <v>282</v>
      </c>
      <c r="I38" s="460" t="s">
        <v>445</v>
      </c>
    </row>
    <row r="39" spans="1:12" ht="15" customHeight="1">
      <c r="A39" s="458" t="s">
        <v>174</v>
      </c>
      <c r="B39" s="346">
        <v>389</v>
      </c>
      <c r="C39" s="259">
        <v>206</v>
      </c>
      <c r="D39" s="259">
        <v>183</v>
      </c>
      <c r="E39" s="459" t="s">
        <v>214</v>
      </c>
      <c r="F39" s="259">
        <v>604</v>
      </c>
      <c r="G39" s="259">
        <v>303</v>
      </c>
      <c r="H39" s="259">
        <v>301</v>
      </c>
      <c r="I39" s="457" t="s">
        <v>136</v>
      </c>
      <c r="J39" s="461">
        <v>12.5</v>
      </c>
      <c r="K39" s="461">
        <v>13.8</v>
      </c>
      <c r="L39" s="461">
        <v>11.3</v>
      </c>
    </row>
    <row r="40" spans="1:12" ht="15" customHeight="1">
      <c r="A40" s="458" t="s">
        <v>175</v>
      </c>
      <c r="B40" s="346">
        <v>412</v>
      </c>
      <c r="C40" s="259">
        <v>205</v>
      </c>
      <c r="D40" s="259">
        <v>207</v>
      </c>
      <c r="E40" s="459" t="s">
        <v>215</v>
      </c>
      <c r="F40" s="259">
        <v>554</v>
      </c>
      <c r="G40" s="259">
        <v>258</v>
      </c>
      <c r="H40" s="259">
        <v>296</v>
      </c>
      <c r="I40" s="457" t="s">
        <v>94</v>
      </c>
      <c r="J40" s="461">
        <v>59</v>
      </c>
      <c r="K40" s="461">
        <v>61.6</v>
      </c>
      <c r="L40" s="461">
        <v>56.6</v>
      </c>
    </row>
    <row r="41" spans="1:12" ht="15" customHeight="1">
      <c r="A41" s="456" t="s">
        <v>259</v>
      </c>
      <c r="B41" s="346">
        <v>2209</v>
      </c>
      <c r="C41" s="259">
        <v>1102</v>
      </c>
      <c r="D41" s="259">
        <v>1107</v>
      </c>
      <c r="E41" s="457" t="s">
        <v>267</v>
      </c>
      <c r="F41" s="259">
        <v>2616</v>
      </c>
      <c r="G41" s="259">
        <v>1152</v>
      </c>
      <c r="H41" s="259">
        <v>1464</v>
      </c>
      <c r="I41" s="457" t="s">
        <v>248</v>
      </c>
      <c r="J41" s="461">
        <v>28.6</v>
      </c>
      <c r="K41" s="461">
        <v>24.6</v>
      </c>
      <c r="L41" s="461">
        <v>32.1</v>
      </c>
    </row>
    <row r="42" spans="1:12" ht="15" customHeight="1">
      <c r="A42" s="458" t="s">
        <v>176</v>
      </c>
      <c r="B42" s="346">
        <v>410</v>
      </c>
      <c r="C42" s="259">
        <v>215</v>
      </c>
      <c r="D42" s="259">
        <v>195</v>
      </c>
      <c r="E42" s="459" t="s">
        <v>216</v>
      </c>
      <c r="F42" s="259">
        <v>481</v>
      </c>
      <c r="G42" s="259">
        <v>219</v>
      </c>
      <c r="H42" s="259">
        <v>262</v>
      </c>
      <c r="I42" s="457" t="s">
        <v>96</v>
      </c>
      <c r="J42" s="461">
        <v>16.1</v>
      </c>
      <c r="K42" s="461">
        <v>12.5</v>
      </c>
      <c r="L42" s="461">
        <v>19.2</v>
      </c>
    </row>
    <row r="43" spans="1:12" ht="15" customHeight="1">
      <c r="A43" s="458" t="s">
        <v>177</v>
      </c>
      <c r="B43" s="346">
        <v>437</v>
      </c>
      <c r="C43" s="259">
        <v>226</v>
      </c>
      <c r="D43" s="259">
        <v>211</v>
      </c>
      <c r="E43" s="459" t="s">
        <v>217</v>
      </c>
      <c r="F43" s="259">
        <v>463</v>
      </c>
      <c r="G43" s="259">
        <v>199</v>
      </c>
      <c r="H43" s="259">
        <v>264</v>
      </c>
      <c r="I43" s="457" t="s">
        <v>135</v>
      </c>
      <c r="J43" s="461">
        <v>4.7</v>
      </c>
      <c r="K43" s="461">
        <v>2.6</v>
      </c>
      <c r="L43" s="461">
        <v>6.5</v>
      </c>
    </row>
    <row r="44" spans="1:12" ht="15" customHeight="1">
      <c r="A44" s="458" t="s">
        <v>178</v>
      </c>
      <c r="B44" s="346">
        <v>438</v>
      </c>
      <c r="C44" s="259">
        <v>226</v>
      </c>
      <c r="D44" s="259">
        <v>212</v>
      </c>
      <c r="E44" s="459" t="s">
        <v>218</v>
      </c>
      <c r="F44" s="259">
        <v>514</v>
      </c>
      <c r="G44" s="259">
        <v>240</v>
      </c>
      <c r="H44" s="259">
        <v>274</v>
      </c>
      <c r="I44" s="457" t="s">
        <v>141</v>
      </c>
      <c r="J44" s="461">
        <v>48.2</v>
      </c>
      <c r="K44" s="461">
        <v>46</v>
      </c>
      <c r="L44" s="461">
        <v>50.1</v>
      </c>
    </row>
    <row r="45" spans="1:12" ht="15" customHeight="1">
      <c r="A45" s="458" t="s">
        <v>179</v>
      </c>
      <c r="B45" s="346">
        <v>443</v>
      </c>
      <c r="C45" s="259">
        <v>200</v>
      </c>
      <c r="D45" s="259">
        <v>243</v>
      </c>
      <c r="E45" s="459" t="s">
        <v>219</v>
      </c>
      <c r="F45" s="259">
        <v>559</v>
      </c>
      <c r="G45" s="259">
        <v>238</v>
      </c>
      <c r="H45" s="259">
        <v>321</v>
      </c>
      <c r="I45" s="457" t="s">
        <v>99</v>
      </c>
      <c r="J45" s="462">
        <v>50.9</v>
      </c>
      <c r="K45" s="461">
        <v>48.8</v>
      </c>
      <c r="L45" s="461">
        <v>52.9</v>
      </c>
    </row>
    <row r="46" spans="1:9" ht="15" customHeight="1">
      <c r="A46" s="458" t="s">
        <v>180</v>
      </c>
      <c r="B46" s="346">
        <v>481</v>
      </c>
      <c r="C46" s="259">
        <v>235</v>
      </c>
      <c r="D46" s="259">
        <v>246</v>
      </c>
      <c r="E46" s="459" t="s">
        <v>220</v>
      </c>
      <c r="F46" s="259">
        <v>599</v>
      </c>
      <c r="G46" s="259">
        <v>256</v>
      </c>
      <c r="H46" s="259">
        <v>343</v>
      </c>
      <c r="I46" s="460"/>
    </row>
    <row r="47" spans="1:9" ht="15" customHeight="1">
      <c r="A47" s="463" t="s">
        <v>260</v>
      </c>
      <c r="B47" s="464">
        <v>2544</v>
      </c>
      <c r="C47" s="464">
        <v>1280</v>
      </c>
      <c r="D47" s="464">
        <v>1264</v>
      </c>
      <c r="E47" s="457" t="s">
        <v>268</v>
      </c>
      <c r="F47" s="259">
        <v>2632</v>
      </c>
      <c r="G47" s="259">
        <v>1139</v>
      </c>
      <c r="H47" s="259">
        <v>1493</v>
      </c>
      <c r="I47" s="460"/>
    </row>
    <row r="48" spans="1:9" ht="15" customHeight="1">
      <c r="A48" s="428" t="s">
        <v>181</v>
      </c>
      <c r="B48" s="259">
        <v>479</v>
      </c>
      <c r="C48" s="259">
        <v>223</v>
      </c>
      <c r="D48" s="259">
        <v>256</v>
      </c>
      <c r="E48" s="459" t="s">
        <v>221</v>
      </c>
      <c r="F48" s="259">
        <v>534</v>
      </c>
      <c r="G48" s="259">
        <v>246</v>
      </c>
      <c r="H48" s="259">
        <v>288</v>
      </c>
      <c r="I48" s="460"/>
    </row>
    <row r="49" spans="1:9" ht="15" customHeight="1">
      <c r="A49" s="428" t="s">
        <v>182</v>
      </c>
      <c r="B49" s="259">
        <v>517</v>
      </c>
      <c r="C49" s="259">
        <v>250</v>
      </c>
      <c r="D49" s="259">
        <v>267</v>
      </c>
      <c r="E49" s="459" t="s">
        <v>222</v>
      </c>
      <c r="F49" s="259">
        <v>506</v>
      </c>
      <c r="G49" s="259">
        <v>217</v>
      </c>
      <c r="H49" s="259">
        <v>289</v>
      </c>
      <c r="I49" s="460"/>
    </row>
    <row r="50" spans="1:9" ht="15" customHeight="1">
      <c r="A50" s="428" t="s">
        <v>183</v>
      </c>
      <c r="B50" s="259">
        <v>564</v>
      </c>
      <c r="C50" s="259">
        <v>299</v>
      </c>
      <c r="D50" s="259">
        <v>265</v>
      </c>
      <c r="E50" s="459" t="s">
        <v>223</v>
      </c>
      <c r="F50" s="259">
        <v>526</v>
      </c>
      <c r="G50" s="259">
        <v>222</v>
      </c>
      <c r="H50" s="259">
        <v>304</v>
      </c>
      <c r="I50" s="460"/>
    </row>
    <row r="51" spans="1:9" ht="15" customHeight="1">
      <c r="A51" s="428" t="s">
        <v>184</v>
      </c>
      <c r="B51" s="259">
        <v>499</v>
      </c>
      <c r="C51" s="259">
        <v>255</v>
      </c>
      <c r="D51" s="259">
        <v>244</v>
      </c>
      <c r="E51" s="459" t="s">
        <v>224</v>
      </c>
      <c r="F51" s="259">
        <v>534</v>
      </c>
      <c r="G51" s="259">
        <v>235</v>
      </c>
      <c r="H51" s="259">
        <v>299</v>
      </c>
      <c r="I51" s="460"/>
    </row>
    <row r="52" spans="1:12" ht="15" customHeight="1" thickBot="1">
      <c r="A52" s="444" t="s">
        <v>185</v>
      </c>
      <c r="B52" s="230">
        <v>485</v>
      </c>
      <c r="C52" s="230">
        <v>253</v>
      </c>
      <c r="D52" s="230">
        <v>232</v>
      </c>
      <c r="E52" s="465" t="s">
        <v>225</v>
      </c>
      <c r="F52" s="230">
        <v>532</v>
      </c>
      <c r="G52" s="230">
        <v>219</v>
      </c>
      <c r="H52" s="230">
        <v>313</v>
      </c>
      <c r="I52" s="466"/>
      <c r="J52" s="233"/>
      <c r="K52" s="233"/>
      <c r="L52" s="233"/>
    </row>
    <row r="53" spans="1:4" ht="15" customHeight="1">
      <c r="A53" s="43" t="s">
        <v>3</v>
      </c>
      <c r="B53" s="259"/>
      <c r="C53" s="259"/>
      <c r="D53" s="259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14.625" defaultRowHeight="15" customHeight="1"/>
  <cols>
    <col min="1" max="16384" width="14.625" style="53" customWidth="1"/>
  </cols>
  <sheetData>
    <row r="1" spans="1:10" s="86" customFormat="1" ht="15" customHeight="1">
      <c r="A1" s="86" t="s">
        <v>806</v>
      </c>
      <c r="C1" s="231"/>
      <c r="D1" s="231"/>
      <c r="E1" s="231"/>
      <c r="F1" s="9" t="s">
        <v>397</v>
      </c>
      <c r="J1" s="9" t="s">
        <v>397</v>
      </c>
    </row>
    <row r="2" spans="3:5" ht="15" customHeight="1" thickBot="1">
      <c r="C2" s="234"/>
      <c r="D2" s="234"/>
      <c r="E2" s="234"/>
    </row>
    <row r="3" spans="1:10" ht="15" customHeight="1">
      <c r="A3" s="438" t="s">
        <v>45</v>
      </c>
      <c r="B3" s="333" t="s">
        <v>61</v>
      </c>
      <c r="C3" s="333" t="s">
        <v>62</v>
      </c>
      <c r="D3" s="333" t="s">
        <v>63</v>
      </c>
      <c r="E3" s="333" t="s">
        <v>64</v>
      </c>
      <c r="F3" s="333" t="s">
        <v>65</v>
      </c>
      <c r="G3" s="333" t="s">
        <v>66</v>
      </c>
      <c r="H3" s="333" t="s">
        <v>13</v>
      </c>
      <c r="I3" s="333" t="s">
        <v>37</v>
      </c>
      <c r="J3" s="334" t="s">
        <v>133</v>
      </c>
    </row>
    <row r="4" spans="1:10" ht="15" customHeight="1">
      <c r="A4" s="439" t="s">
        <v>112</v>
      </c>
      <c r="B4" s="440">
        <f>SUM(B5:B9)</f>
        <v>43428.872</v>
      </c>
      <c r="C4" s="440">
        <f>SUM(C5:C9)</f>
        <v>42026.853</v>
      </c>
      <c r="D4" s="440">
        <f>SUM(D5:D9)</f>
        <v>41685.835</v>
      </c>
      <c r="E4" s="440">
        <f>SUM(E5:E9)</f>
        <v>41144.821</v>
      </c>
      <c r="F4" s="440">
        <f>SUM(F5:F11)</f>
        <v>41803</v>
      </c>
      <c r="G4" s="440">
        <f>SUM(G5:G9)</f>
        <v>44752.776</v>
      </c>
      <c r="H4" s="440">
        <f>SUM(H5:H9)</f>
        <v>46325.756</v>
      </c>
      <c r="I4" s="440">
        <v>45245</v>
      </c>
      <c r="J4" s="441">
        <v>43263</v>
      </c>
    </row>
    <row r="5" spans="1:10" ht="15" customHeight="1">
      <c r="A5" s="428" t="s">
        <v>136</v>
      </c>
      <c r="B5" s="257">
        <v>9454</v>
      </c>
      <c r="C5" s="257">
        <v>8440</v>
      </c>
      <c r="D5" s="257">
        <v>8144</v>
      </c>
      <c r="E5" s="257">
        <v>7989</v>
      </c>
      <c r="F5" s="257">
        <v>7690</v>
      </c>
      <c r="G5" s="257">
        <v>7593</v>
      </c>
      <c r="H5" s="257">
        <v>7266</v>
      </c>
      <c r="I5" s="257">
        <v>6329</v>
      </c>
      <c r="J5" s="318">
        <v>5398</v>
      </c>
    </row>
    <row r="6" spans="1:10" ht="15" customHeight="1">
      <c r="A6" s="428"/>
      <c r="B6" s="442">
        <v>0.218</v>
      </c>
      <c r="C6" s="442">
        <v>0.201</v>
      </c>
      <c r="D6" s="442">
        <v>0.195</v>
      </c>
      <c r="E6" s="442">
        <v>0.194</v>
      </c>
      <c r="F6" s="442">
        <v>0.184</v>
      </c>
      <c r="G6" s="442">
        <v>0.17</v>
      </c>
      <c r="H6" s="442">
        <v>0.157</v>
      </c>
      <c r="I6" s="442">
        <v>0.14</v>
      </c>
      <c r="J6" s="443">
        <v>0.125</v>
      </c>
    </row>
    <row r="7" spans="1:10" ht="15" customHeight="1">
      <c r="A7" s="428" t="s">
        <v>94</v>
      </c>
      <c r="B7" s="257">
        <v>28398</v>
      </c>
      <c r="C7" s="257">
        <v>27389</v>
      </c>
      <c r="D7" s="257">
        <v>26671</v>
      </c>
      <c r="E7" s="257">
        <v>25793</v>
      </c>
      <c r="F7" s="257">
        <v>25816</v>
      </c>
      <c r="G7" s="257">
        <v>27138</v>
      </c>
      <c r="H7" s="257">
        <v>27734</v>
      </c>
      <c r="I7" s="257">
        <v>26932</v>
      </c>
      <c r="J7" s="318">
        <v>25493</v>
      </c>
    </row>
    <row r="8" spans="1:10" ht="15" customHeight="1">
      <c r="A8" s="428"/>
      <c r="B8" s="442">
        <v>0.654</v>
      </c>
      <c r="C8" s="442">
        <v>0.652</v>
      </c>
      <c r="D8" s="442">
        <v>0.64</v>
      </c>
      <c r="E8" s="442">
        <v>0.627</v>
      </c>
      <c r="F8" s="442">
        <v>0.618</v>
      </c>
      <c r="G8" s="442">
        <v>0.606</v>
      </c>
      <c r="H8" s="442">
        <v>0.599</v>
      </c>
      <c r="I8" s="442">
        <v>0.595</v>
      </c>
      <c r="J8" s="443">
        <v>0.59</v>
      </c>
    </row>
    <row r="9" spans="1:10" ht="15" customHeight="1">
      <c r="A9" s="428" t="s">
        <v>95</v>
      </c>
      <c r="B9" s="257">
        <v>5576</v>
      </c>
      <c r="C9" s="257">
        <v>6197</v>
      </c>
      <c r="D9" s="257">
        <v>6870</v>
      </c>
      <c r="E9" s="257">
        <v>7362</v>
      </c>
      <c r="F9" s="257">
        <v>8290</v>
      </c>
      <c r="G9" s="257">
        <v>10021</v>
      </c>
      <c r="H9" s="257">
        <v>11325</v>
      </c>
      <c r="I9" s="257">
        <v>11974</v>
      </c>
      <c r="J9" s="318">
        <v>12346</v>
      </c>
    </row>
    <row r="10" spans="1:10" ht="15" customHeight="1">
      <c r="A10" s="428"/>
      <c r="B10" s="442">
        <v>0.128</v>
      </c>
      <c r="C10" s="442">
        <v>0.147</v>
      </c>
      <c r="D10" s="442">
        <v>0.165</v>
      </c>
      <c r="E10" s="442">
        <v>0.179</v>
      </c>
      <c r="F10" s="442">
        <v>0.198</v>
      </c>
      <c r="G10" s="442">
        <v>0.224</v>
      </c>
      <c r="H10" s="442">
        <v>0.244</v>
      </c>
      <c r="I10" s="442">
        <v>0.265</v>
      </c>
      <c r="J10" s="443">
        <v>0.286</v>
      </c>
    </row>
    <row r="11" spans="1:10" ht="15" customHeight="1" thickBot="1">
      <c r="A11" s="444" t="s">
        <v>125</v>
      </c>
      <c r="B11" s="445" t="s">
        <v>113</v>
      </c>
      <c r="C11" s="87" t="s">
        <v>113</v>
      </c>
      <c r="D11" s="87" t="s">
        <v>113</v>
      </c>
      <c r="E11" s="230" t="s">
        <v>113</v>
      </c>
      <c r="F11" s="263">
        <v>6</v>
      </c>
      <c r="G11" s="87" t="s">
        <v>447</v>
      </c>
      <c r="H11" s="87" t="s">
        <v>447</v>
      </c>
      <c r="I11" s="233">
        <v>10</v>
      </c>
      <c r="J11" s="446">
        <v>22</v>
      </c>
    </row>
    <row r="12" spans="1:6" s="46" customFormat="1" ht="15" customHeight="1">
      <c r="A12" s="43" t="s">
        <v>144</v>
      </c>
      <c r="B12" s="43"/>
      <c r="C12" s="43"/>
      <c r="D12" s="43"/>
      <c r="E12" s="44"/>
      <c r="F12" s="45"/>
    </row>
  </sheetData>
  <sheetProtection/>
  <hyperlinks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10.625" style="414" customWidth="1"/>
    <col min="2" max="2" width="7.625" style="414" customWidth="1"/>
    <col min="3" max="12" width="7.125" style="414" customWidth="1"/>
    <col min="13" max="16384" width="10.625" style="414" customWidth="1"/>
  </cols>
  <sheetData>
    <row r="1" spans="1:12" s="412" customFormat="1" ht="15" customHeight="1">
      <c r="A1" s="231" t="s">
        <v>807</v>
      </c>
      <c r="B1" s="377"/>
      <c r="C1" s="411"/>
      <c r="D1" s="411"/>
      <c r="E1" s="411"/>
      <c r="F1" s="411"/>
      <c r="G1" s="411"/>
      <c r="H1" s="411"/>
      <c r="I1" s="411"/>
      <c r="J1" s="411"/>
      <c r="K1" s="349"/>
      <c r="L1" s="9" t="s">
        <v>397</v>
      </c>
    </row>
    <row r="2" spans="1:12" ht="15" customHeight="1" thickBot="1">
      <c r="A2" s="234"/>
      <c r="B2" s="227"/>
      <c r="C2" s="413"/>
      <c r="D2" s="413"/>
      <c r="E2" s="413"/>
      <c r="F2" s="413"/>
      <c r="G2" s="413"/>
      <c r="H2" s="413"/>
      <c r="I2" s="413"/>
      <c r="J2" s="413"/>
      <c r="K2" s="413"/>
      <c r="L2" s="340" t="s">
        <v>249</v>
      </c>
    </row>
    <row r="3" spans="1:12" ht="15" customHeight="1">
      <c r="A3" s="415"/>
      <c r="B3" s="416" t="s">
        <v>112</v>
      </c>
      <c r="C3" s="417" t="s">
        <v>49</v>
      </c>
      <c r="D3" s="417"/>
      <c r="E3" s="417"/>
      <c r="F3" s="417"/>
      <c r="G3" s="418"/>
      <c r="H3" s="418" t="s">
        <v>50</v>
      </c>
      <c r="I3" s="419"/>
      <c r="J3" s="419"/>
      <c r="K3" s="419"/>
      <c r="L3" s="235"/>
    </row>
    <row r="4" spans="1:12" ht="15" customHeight="1">
      <c r="A4" s="420"/>
      <c r="B4" s="421"/>
      <c r="C4" s="422" t="s">
        <v>251</v>
      </c>
      <c r="D4" s="422" t="s">
        <v>100</v>
      </c>
      <c r="E4" s="422" t="s">
        <v>101</v>
      </c>
      <c r="F4" s="422" t="s">
        <v>102</v>
      </c>
      <c r="G4" s="422" t="s">
        <v>103</v>
      </c>
      <c r="H4" s="422" t="s">
        <v>251</v>
      </c>
      <c r="I4" s="423" t="s">
        <v>100</v>
      </c>
      <c r="J4" s="423" t="s">
        <v>101</v>
      </c>
      <c r="K4" s="424" t="s">
        <v>102</v>
      </c>
      <c r="L4" s="425" t="s">
        <v>103</v>
      </c>
    </row>
    <row r="5" spans="1:12" s="427" customFormat="1" ht="15" customHeight="1">
      <c r="A5" s="426" t="s">
        <v>112</v>
      </c>
      <c r="B5" s="344">
        <f aca="true" t="shared" si="0" ref="B5:L5">SUM(B6:B23)</f>
        <v>37839</v>
      </c>
      <c r="C5" s="345">
        <f t="shared" si="0"/>
        <v>17755</v>
      </c>
      <c r="D5" s="345">
        <f t="shared" si="0"/>
        <v>4710</v>
      </c>
      <c r="E5" s="345">
        <f t="shared" si="0"/>
        <v>11550</v>
      </c>
      <c r="F5" s="345">
        <f t="shared" si="0"/>
        <v>715</v>
      </c>
      <c r="G5" s="345">
        <f t="shared" si="0"/>
        <v>573</v>
      </c>
      <c r="H5" s="345">
        <f t="shared" si="0"/>
        <v>20084</v>
      </c>
      <c r="I5" s="345">
        <f t="shared" si="0"/>
        <v>3689</v>
      </c>
      <c r="J5" s="345">
        <f t="shared" si="0"/>
        <v>11557</v>
      </c>
      <c r="K5" s="345">
        <f t="shared" si="0"/>
        <v>3819</v>
      </c>
      <c r="L5" s="345">
        <f t="shared" si="0"/>
        <v>767</v>
      </c>
    </row>
    <row r="6" spans="1:12" ht="15" customHeight="1">
      <c r="A6" s="428" t="s">
        <v>74</v>
      </c>
      <c r="B6" s="346">
        <f aca="true" t="shared" si="1" ref="B6:B23">C6+H6</f>
        <v>2186</v>
      </c>
      <c r="C6" s="259">
        <v>1163</v>
      </c>
      <c r="D6" s="259">
        <v>1157</v>
      </c>
      <c r="E6" s="259">
        <v>5</v>
      </c>
      <c r="F6" s="259" t="s">
        <v>448</v>
      </c>
      <c r="G6" s="259" t="s">
        <v>448</v>
      </c>
      <c r="H6" s="259">
        <v>1023</v>
      </c>
      <c r="I6" s="259">
        <v>1017</v>
      </c>
      <c r="J6" s="259">
        <v>5</v>
      </c>
      <c r="K6" s="259" t="s">
        <v>448</v>
      </c>
      <c r="L6" s="259" t="s">
        <v>448</v>
      </c>
    </row>
    <row r="7" spans="1:12" ht="15" customHeight="1">
      <c r="A7" s="428" t="s">
        <v>75</v>
      </c>
      <c r="B7" s="346">
        <f t="shared" si="1"/>
        <v>1825</v>
      </c>
      <c r="C7" s="259">
        <v>866</v>
      </c>
      <c r="D7" s="259">
        <v>806</v>
      </c>
      <c r="E7" s="259">
        <v>49</v>
      </c>
      <c r="F7" s="259" t="s">
        <v>448</v>
      </c>
      <c r="G7" s="259">
        <v>4</v>
      </c>
      <c r="H7" s="259">
        <v>959</v>
      </c>
      <c r="I7" s="259">
        <v>863</v>
      </c>
      <c r="J7" s="259">
        <v>83</v>
      </c>
      <c r="K7" s="259">
        <v>1</v>
      </c>
      <c r="L7" s="259">
        <v>6</v>
      </c>
    </row>
    <row r="8" spans="1:12" ht="15" customHeight="1">
      <c r="A8" s="428" t="s">
        <v>76</v>
      </c>
      <c r="B8" s="346">
        <f t="shared" si="1"/>
        <v>2063</v>
      </c>
      <c r="C8" s="259">
        <v>1022</v>
      </c>
      <c r="D8" s="259">
        <v>713</v>
      </c>
      <c r="E8" s="259">
        <v>269</v>
      </c>
      <c r="F8" s="259" t="s">
        <v>448</v>
      </c>
      <c r="G8" s="259">
        <v>12</v>
      </c>
      <c r="H8" s="259">
        <v>1041</v>
      </c>
      <c r="I8" s="259">
        <v>624</v>
      </c>
      <c r="J8" s="259">
        <v>372</v>
      </c>
      <c r="K8" s="259">
        <v>2</v>
      </c>
      <c r="L8" s="259">
        <v>27</v>
      </c>
    </row>
    <row r="9" spans="1:12" ht="15" customHeight="1">
      <c r="A9" s="428" t="s">
        <v>77</v>
      </c>
      <c r="B9" s="346">
        <f t="shared" si="1"/>
        <v>2209</v>
      </c>
      <c r="C9" s="259">
        <v>1102</v>
      </c>
      <c r="D9" s="259">
        <v>501</v>
      </c>
      <c r="E9" s="259">
        <v>557</v>
      </c>
      <c r="F9" s="259" t="s">
        <v>448</v>
      </c>
      <c r="G9" s="259">
        <v>26</v>
      </c>
      <c r="H9" s="259">
        <v>1107</v>
      </c>
      <c r="I9" s="259">
        <v>366</v>
      </c>
      <c r="J9" s="259">
        <v>681</v>
      </c>
      <c r="K9" s="259" t="s">
        <v>448</v>
      </c>
      <c r="L9" s="259">
        <v>51</v>
      </c>
    </row>
    <row r="10" spans="1:12" ht="15" customHeight="1">
      <c r="A10" s="428" t="s">
        <v>78</v>
      </c>
      <c r="B10" s="346">
        <f t="shared" si="1"/>
        <v>2544</v>
      </c>
      <c r="C10" s="259">
        <v>1280</v>
      </c>
      <c r="D10" s="259">
        <v>403</v>
      </c>
      <c r="E10" s="259">
        <v>798</v>
      </c>
      <c r="F10" s="259">
        <v>4</v>
      </c>
      <c r="G10" s="259">
        <v>54</v>
      </c>
      <c r="H10" s="259">
        <v>1264</v>
      </c>
      <c r="I10" s="259">
        <v>241</v>
      </c>
      <c r="J10" s="259">
        <v>926</v>
      </c>
      <c r="K10" s="259">
        <v>4</v>
      </c>
      <c r="L10" s="259">
        <v>81</v>
      </c>
    </row>
    <row r="11" spans="1:12" ht="15" customHeight="1">
      <c r="A11" s="428" t="s">
        <v>79</v>
      </c>
      <c r="B11" s="346">
        <f t="shared" si="1"/>
        <v>2365</v>
      </c>
      <c r="C11" s="259">
        <v>1136</v>
      </c>
      <c r="D11" s="259">
        <v>276</v>
      </c>
      <c r="E11" s="259">
        <v>779</v>
      </c>
      <c r="F11" s="259">
        <v>6</v>
      </c>
      <c r="G11" s="259">
        <v>59</v>
      </c>
      <c r="H11" s="259">
        <v>1229</v>
      </c>
      <c r="I11" s="259">
        <v>132</v>
      </c>
      <c r="J11" s="259">
        <v>973</v>
      </c>
      <c r="K11" s="259">
        <v>17</v>
      </c>
      <c r="L11" s="259">
        <v>97</v>
      </c>
    </row>
    <row r="12" spans="1:12" ht="15" customHeight="1">
      <c r="A12" s="428" t="s">
        <v>80</v>
      </c>
      <c r="B12" s="346">
        <f t="shared" si="1"/>
        <v>2596</v>
      </c>
      <c r="C12" s="259">
        <v>1228</v>
      </c>
      <c r="D12" s="259">
        <v>217</v>
      </c>
      <c r="E12" s="259">
        <v>937</v>
      </c>
      <c r="F12" s="259">
        <v>5</v>
      </c>
      <c r="G12" s="259">
        <v>57</v>
      </c>
      <c r="H12" s="259">
        <v>1368</v>
      </c>
      <c r="I12" s="259">
        <v>95</v>
      </c>
      <c r="J12" s="259">
        <v>1148</v>
      </c>
      <c r="K12" s="259">
        <v>26</v>
      </c>
      <c r="L12" s="259">
        <v>87</v>
      </c>
    </row>
    <row r="13" spans="1:12" ht="15" customHeight="1">
      <c r="A13" s="428" t="s">
        <v>81</v>
      </c>
      <c r="B13" s="346">
        <f t="shared" si="1"/>
        <v>2839</v>
      </c>
      <c r="C13" s="259">
        <v>1405</v>
      </c>
      <c r="D13" s="259">
        <v>201</v>
      </c>
      <c r="E13" s="259">
        <v>1112</v>
      </c>
      <c r="F13" s="259">
        <v>12</v>
      </c>
      <c r="G13" s="259">
        <v>69</v>
      </c>
      <c r="H13" s="259">
        <v>1434</v>
      </c>
      <c r="I13" s="259">
        <v>58</v>
      </c>
      <c r="J13" s="259">
        <v>1235</v>
      </c>
      <c r="K13" s="259">
        <v>37</v>
      </c>
      <c r="L13" s="259">
        <v>90</v>
      </c>
    </row>
    <row r="14" spans="1:12" ht="15" customHeight="1">
      <c r="A14" s="429" t="s">
        <v>82</v>
      </c>
      <c r="B14" s="346">
        <f t="shared" si="1"/>
        <v>3275</v>
      </c>
      <c r="C14" s="259">
        <v>1673</v>
      </c>
      <c r="D14" s="259">
        <v>182</v>
      </c>
      <c r="E14" s="259">
        <v>1361</v>
      </c>
      <c r="F14" s="259">
        <v>26</v>
      </c>
      <c r="G14" s="259">
        <v>85</v>
      </c>
      <c r="H14" s="259">
        <v>1602</v>
      </c>
      <c r="I14" s="259">
        <v>64</v>
      </c>
      <c r="J14" s="259">
        <v>1340</v>
      </c>
      <c r="K14" s="259">
        <v>99</v>
      </c>
      <c r="L14" s="259">
        <v>84</v>
      </c>
    </row>
    <row r="15" spans="1:12" ht="15" customHeight="1">
      <c r="A15" s="429" t="s">
        <v>83</v>
      </c>
      <c r="B15" s="346">
        <f t="shared" si="1"/>
        <v>3591</v>
      </c>
      <c r="C15" s="259">
        <v>1812</v>
      </c>
      <c r="D15" s="259">
        <v>142</v>
      </c>
      <c r="E15" s="259">
        <v>1517</v>
      </c>
      <c r="F15" s="259">
        <v>51</v>
      </c>
      <c r="G15" s="259">
        <v>89</v>
      </c>
      <c r="H15" s="259">
        <v>1779</v>
      </c>
      <c r="I15" s="259">
        <v>72</v>
      </c>
      <c r="J15" s="259">
        <v>1443</v>
      </c>
      <c r="K15" s="259">
        <v>169</v>
      </c>
      <c r="L15" s="259">
        <v>84</v>
      </c>
    </row>
    <row r="16" spans="1:12" ht="15" customHeight="1">
      <c r="A16" s="429" t="s">
        <v>84</v>
      </c>
      <c r="B16" s="346">
        <f t="shared" si="1"/>
        <v>2788</v>
      </c>
      <c r="C16" s="259">
        <v>1333</v>
      </c>
      <c r="D16" s="259">
        <v>51</v>
      </c>
      <c r="E16" s="259">
        <v>1149</v>
      </c>
      <c r="F16" s="259">
        <v>72</v>
      </c>
      <c r="G16" s="259">
        <v>50</v>
      </c>
      <c r="H16" s="259">
        <v>1455</v>
      </c>
      <c r="I16" s="259">
        <v>54</v>
      </c>
      <c r="J16" s="259">
        <v>1100</v>
      </c>
      <c r="K16" s="259">
        <v>240</v>
      </c>
      <c r="L16" s="259">
        <v>49</v>
      </c>
    </row>
    <row r="17" spans="1:12" ht="15" customHeight="1">
      <c r="A17" s="429" t="s">
        <v>85</v>
      </c>
      <c r="B17" s="346">
        <f t="shared" si="1"/>
        <v>2616</v>
      </c>
      <c r="C17" s="259">
        <v>1152</v>
      </c>
      <c r="D17" s="259">
        <v>28</v>
      </c>
      <c r="E17" s="259">
        <v>992</v>
      </c>
      <c r="F17" s="259">
        <v>76</v>
      </c>
      <c r="G17" s="259">
        <v>39</v>
      </c>
      <c r="H17" s="259">
        <v>1464</v>
      </c>
      <c r="I17" s="259">
        <v>36</v>
      </c>
      <c r="J17" s="259">
        <v>945</v>
      </c>
      <c r="K17" s="259">
        <v>427</v>
      </c>
      <c r="L17" s="259">
        <v>42</v>
      </c>
    </row>
    <row r="18" spans="1:12" ht="15" customHeight="1">
      <c r="A18" s="429" t="s">
        <v>86</v>
      </c>
      <c r="B18" s="346">
        <f t="shared" si="1"/>
        <v>2632</v>
      </c>
      <c r="C18" s="259">
        <v>1139</v>
      </c>
      <c r="D18" s="259">
        <v>23</v>
      </c>
      <c r="E18" s="259">
        <v>953</v>
      </c>
      <c r="F18" s="259">
        <v>138</v>
      </c>
      <c r="G18" s="259">
        <v>17</v>
      </c>
      <c r="H18" s="259">
        <v>1493</v>
      </c>
      <c r="I18" s="259">
        <v>29</v>
      </c>
      <c r="J18" s="259">
        <v>734</v>
      </c>
      <c r="K18" s="259">
        <v>682</v>
      </c>
      <c r="L18" s="259">
        <v>22</v>
      </c>
    </row>
    <row r="19" spans="1:12" ht="15" customHeight="1">
      <c r="A19" s="429" t="s">
        <v>87</v>
      </c>
      <c r="B19" s="346">
        <f t="shared" si="1"/>
        <v>2295</v>
      </c>
      <c r="C19" s="259">
        <v>911</v>
      </c>
      <c r="D19" s="259">
        <v>6</v>
      </c>
      <c r="E19" s="259">
        <v>736</v>
      </c>
      <c r="F19" s="259">
        <v>149</v>
      </c>
      <c r="G19" s="259">
        <v>10</v>
      </c>
      <c r="H19" s="259">
        <v>1384</v>
      </c>
      <c r="I19" s="259">
        <v>17</v>
      </c>
      <c r="J19" s="259">
        <v>434</v>
      </c>
      <c r="K19" s="259">
        <v>876</v>
      </c>
      <c r="L19" s="259">
        <v>25</v>
      </c>
    </row>
    <row r="20" spans="1:12" ht="15" customHeight="1">
      <c r="A20" s="429" t="s">
        <v>88</v>
      </c>
      <c r="B20" s="346">
        <f t="shared" si="1"/>
        <v>1260</v>
      </c>
      <c r="C20" s="259">
        <v>381</v>
      </c>
      <c r="D20" s="259">
        <v>3</v>
      </c>
      <c r="E20" s="259">
        <v>258</v>
      </c>
      <c r="F20" s="259">
        <v>110</v>
      </c>
      <c r="G20" s="259">
        <v>1</v>
      </c>
      <c r="H20" s="259">
        <v>879</v>
      </c>
      <c r="I20" s="259">
        <v>10</v>
      </c>
      <c r="J20" s="259">
        <v>116</v>
      </c>
      <c r="K20" s="259">
        <v>698</v>
      </c>
      <c r="L20" s="259">
        <v>13</v>
      </c>
    </row>
    <row r="21" spans="1:12" ht="15" customHeight="1">
      <c r="A21" s="429" t="s">
        <v>89</v>
      </c>
      <c r="B21" s="346">
        <f t="shared" si="1"/>
        <v>571</v>
      </c>
      <c r="C21" s="259">
        <v>125</v>
      </c>
      <c r="D21" s="259">
        <v>1</v>
      </c>
      <c r="E21" s="259">
        <v>70</v>
      </c>
      <c r="F21" s="259">
        <v>49</v>
      </c>
      <c r="G21" s="259" t="s">
        <v>448</v>
      </c>
      <c r="H21" s="259">
        <v>446</v>
      </c>
      <c r="I21" s="430">
        <v>6</v>
      </c>
      <c r="J21" s="259">
        <v>21</v>
      </c>
      <c r="K21" s="259">
        <v>399</v>
      </c>
      <c r="L21" s="259">
        <v>6</v>
      </c>
    </row>
    <row r="22" spans="1:12" ht="15" customHeight="1">
      <c r="A22" s="429" t="s">
        <v>90</v>
      </c>
      <c r="B22" s="346">
        <f t="shared" si="1"/>
        <v>162</v>
      </c>
      <c r="C22" s="259">
        <v>25</v>
      </c>
      <c r="D22" s="259" t="s">
        <v>448</v>
      </c>
      <c r="E22" s="259">
        <v>8</v>
      </c>
      <c r="F22" s="259">
        <v>15</v>
      </c>
      <c r="G22" s="259">
        <v>1</v>
      </c>
      <c r="H22" s="259">
        <v>137</v>
      </c>
      <c r="I22" s="259">
        <v>4</v>
      </c>
      <c r="J22" s="259">
        <v>1</v>
      </c>
      <c r="K22" s="259">
        <v>124</v>
      </c>
      <c r="L22" s="259">
        <v>3</v>
      </c>
    </row>
    <row r="23" spans="1:12" ht="15" customHeight="1">
      <c r="A23" s="429" t="s">
        <v>91</v>
      </c>
      <c r="B23" s="346">
        <f t="shared" si="1"/>
        <v>22</v>
      </c>
      <c r="C23" s="259">
        <v>2</v>
      </c>
      <c r="D23" s="259" t="s">
        <v>448</v>
      </c>
      <c r="E23" s="259" t="s">
        <v>448</v>
      </c>
      <c r="F23" s="259">
        <v>2</v>
      </c>
      <c r="G23" s="259" t="s">
        <v>448</v>
      </c>
      <c r="H23" s="259">
        <v>20</v>
      </c>
      <c r="I23" s="259">
        <v>1</v>
      </c>
      <c r="J23" s="259" t="s">
        <v>448</v>
      </c>
      <c r="K23" s="259">
        <v>18</v>
      </c>
      <c r="L23" s="259" t="s">
        <v>448</v>
      </c>
    </row>
    <row r="24" spans="1:12" ht="15" customHeight="1">
      <c r="A24" s="431" t="s">
        <v>0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2" ht="15" customHeight="1">
      <c r="A25" s="429" t="s">
        <v>95</v>
      </c>
      <c r="B25" s="346">
        <f aca="true" t="shared" si="2" ref="B25:L25">SUM(B16:B23)</f>
        <v>12346</v>
      </c>
      <c r="C25" s="259">
        <f t="shared" si="2"/>
        <v>5068</v>
      </c>
      <c r="D25" s="259">
        <f t="shared" si="2"/>
        <v>112</v>
      </c>
      <c r="E25" s="259">
        <f t="shared" si="2"/>
        <v>4166</v>
      </c>
      <c r="F25" s="259">
        <f t="shared" si="2"/>
        <v>611</v>
      </c>
      <c r="G25" s="259">
        <f t="shared" si="2"/>
        <v>118</v>
      </c>
      <c r="H25" s="259">
        <f t="shared" si="2"/>
        <v>7278</v>
      </c>
      <c r="I25" s="259">
        <f t="shared" si="2"/>
        <v>157</v>
      </c>
      <c r="J25" s="259">
        <f t="shared" si="2"/>
        <v>3351</v>
      </c>
      <c r="K25" s="259">
        <f t="shared" si="2"/>
        <v>3464</v>
      </c>
      <c r="L25" s="259">
        <f t="shared" si="2"/>
        <v>160</v>
      </c>
    </row>
    <row r="26" spans="1:12" s="432" customFormat="1" ht="15" customHeight="1">
      <c r="A26" s="429" t="s">
        <v>104</v>
      </c>
      <c r="B26" s="346">
        <f aca="true" t="shared" si="3" ref="B26:L26">SUM(B18:B23)</f>
        <v>6942</v>
      </c>
      <c r="C26" s="259">
        <f t="shared" si="3"/>
        <v>2583</v>
      </c>
      <c r="D26" s="259">
        <f t="shared" si="3"/>
        <v>33</v>
      </c>
      <c r="E26" s="259">
        <f t="shared" si="3"/>
        <v>2025</v>
      </c>
      <c r="F26" s="259">
        <f t="shared" si="3"/>
        <v>463</v>
      </c>
      <c r="G26" s="259">
        <f t="shared" si="3"/>
        <v>29</v>
      </c>
      <c r="H26" s="259">
        <f t="shared" si="3"/>
        <v>4359</v>
      </c>
      <c r="I26" s="259">
        <f t="shared" si="3"/>
        <v>67</v>
      </c>
      <c r="J26" s="259">
        <f t="shared" si="3"/>
        <v>1306</v>
      </c>
      <c r="K26" s="259">
        <f t="shared" si="3"/>
        <v>2797</v>
      </c>
      <c r="L26" s="259">
        <f t="shared" si="3"/>
        <v>69</v>
      </c>
    </row>
    <row r="27" spans="1:12" ht="15" customHeight="1" thickBot="1">
      <c r="A27" s="433" t="s">
        <v>135</v>
      </c>
      <c r="B27" s="348">
        <f aca="true" t="shared" si="4" ref="B27:L27">SUM(B20:B23)</f>
        <v>2015</v>
      </c>
      <c r="C27" s="230">
        <f t="shared" si="4"/>
        <v>533</v>
      </c>
      <c r="D27" s="230">
        <f t="shared" si="4"/>
        <v>4</v>
      </c>
      <c r="E27" s="230">
        <f t="shared" si="4"/>
        <v>336</v>
      </c>
      <c r="F27" s="230">
        <f t="shared" si="4"/>
        <v>176</v>
      </c>
      <c r="G27" s="230">
        <f t="shared" si="4"/>
        <v>2</v>
      </c>
      <c r="H27" s="230">
        <f t="shared" si="4"/>
        <v>1482</v>
      </c>
      <c r="I27" s="230">
        <f t="shared" si="4"/>
        <v>21</v>
      </c>
      <c r="J27" s="230">
        <f t="shared" si="4"/>
        <v>138</v>
      </c>
      <c r="K27" s="230">
        <f t="shared" si="4"/>
        <v>1239</v>
      </c>
      <c r="L27" s="230">
        <f t="shared" si="4"/>
        <v>22</v>
      </c>
    </row>
    <row r="28" spans="1:7" s="46" customFormat="1" ht="15" customHeight="1">
      <c r="A28" s="43" t="s">
        <v>3</v>
      </c>
      <c r="B28" s="43"/>
      <c r="C28" s="43"/>
      <c r="D28" s="43"/>
      <c r="E28" s="44"/>
      <c r="F28" s="45"/>
      <c r="G28" s="44"/>
    </row>
    <row r="29" spans="1:12" s="437" customFormat="1" ht="15" customHeight="1">
      <c r="A29" s="434" t="s">
        <v>449</v>
      </c>
      <c r="B29" s="435"/>
      <c r="C29" s="436"/>
      <c r="D29" s="435"/>
      <c r="E29" s="435"/>
      <c r="F29" s="435"/>
      <c r="G29" s="435"/>
      <c r="H29" s="435"/>
      <c r="I29" s="435"/>
      <c r="J29" s="435"/>
      <c r="K29" s="435"/>
      <c r="L29" s="435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625" defaultRowHeight="15" customHeight="1"/>
  <cols>
    <col min="1" max="1" width="50.625" style="401" customWidth="1"/>
    <col min="2" max="16384" width="9.625" style="401" customWidth="1"/>
  </cols>
  <sheetData>
    <row r="1" spans="1:14" s="400" customFormat="1" ht="15" customHeight="1">
      <c r="A1" s="363" t="s">
        <v>808</v>
      </c>
      <c r="B1" s="349"/>
      <c r="C1" s="349"/>
      <c r="D1" s="349"/>
      <c r="E1" s="349"/>
      <c r="F1" s="9" t="s">
        <v>397</v>
      </c>
      <c r="H1" s="349"/>
      <c r="I1" s="349"/>
      <c r="J1" s="9" t="s">
        <v>397</v>
      </c>
      <c r="K1" s="349"/>
      <c r="L1" s="349"/>
      <c r="M1" s="349"/>
      <c r="N1" s="9" t="s">
        <v>397</v>
      </c>
    </row>
    <row r="2" spans="1:14" ht="15" customHeight="1" thickBot="1">
      <c r="A2" s="257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40" t="s">
        <v>249</v>
      </c>
    </row>
    <row r="3" spans="1:14" ht="60" customHeight="1">
      <c r="A3" s="402"/>
      <c r="B3" s="403" t="s">
        <v>450</v>
      </c>
      <c r="C3" s="403" t="s">
        <v>451</v>
      </c>
      <c r="D3" s="403" t="s">
        <v>452</v>
      </c>
      <c r="E3" s="403" t="s">
        <v>453</v>
      </c>
      <c r="F3" s="403" t="s">
        <v>454</v>
      </c>
      <c r="G3" s="403" t="s">
        <v>455</v>
      </c>
      <c r="H3" s="403" t="s">
        <v>456</v>
      </c>
      <c r="I3" s="403" t="s">
        <v>457</v>
      </c>
      <c r="J3" s="403" t="s">
        <v>458</v>
      </c>
      <c r="K3" s="403" t="s">
        <v>459</v>
      </c>
      <c r="L3" s="403" t="s">
        <v>460</v>
      </c>
      <c r="M3" s="403" t="s">
        <v>461</v>
      </c>
      <c r="N3" s="404" t="s">
        <v>462</v>
      </c>
    </row>
    <row r="4" spans="1:14" s="406" customFormat="1" ht="15" customHeight="1">
      <c r="A4" s="405" t="s">
        <v>463</v>
      </c>
      <c r="B4" s="225">
        <v>15317</v>
      </c>
      <c r="C4" s="225">
        <v>3452</v>
      </c>
      <c r="D4" s="225">
        <v>4416</v>
      </c>
      <c r="E4" s="225">
        <v>2898</v>
      </c>
      <c r="F4" s="225">
        <v>2541</v>
      </c>
      <c r="G4" s="225">
        <v>1128</v>
      </c>
      <c r="H4" s="225">
        <v>594</v>
      </c>
      <c r="I4" s="225">
        <v>288</v>
      </c>
      <c r="J4" s="225">
        <v>1414</v>
      </c>
      <c r="K4" s="225">
        <v>2526</v>
      </c>
      <c r="L4" s="225">
        <v>3156</v>
      </c>
      <c r="M4" s="225">
        <v>3838</v>
      </c>
      <c r="N4" s="225">
        <v>4251</v>
      </c>
    </row>
    <row r="5" spans="1:14" ht="15" customHeight="1">
      <c r="A5" s="407" t="s">
        <v>360</v>
      </c>
      <c r="B5" s="227">
        <v>11814</v>
      </c>
      <c r="C5" s="227" t="s">
        <v>464</v>
      </c>
      <c r="D5" s="227">
        <v>4396</v>
      </c>
      <c r="E5" s="227">
        <v>2887</v>
      </c>
      <c r="F5" s="227">
        <v>2532</v>
      </c>
      <c r="G5" s="227">
        <v>1121</v>
      </c>
      <c r="H5" s="227">
        <v>591</v>
      </c>
      <c r="I5" s="227">
        <v>287</v>
      </c>
      <c r="J5" s="227">
        <v>1411</v>
      </c>
      <c r="K5" s="227">
        <v>2518</v>
      </c>
      <c r="L5" s="227">
        <v>3147</v>
      </c>
      <c r="M5" s="227">
        <v>3823</v>
      </c>
      <c r="N5" s="227">
        <v>4217</v>
      </c>
    </row>
    <row r="6" spans="1:14" ht="15" customHeight="1">
      <c r="A6" s="408" t="s">
        <v>361</v>
      </c>
      <c r="B6" s="227">
        <v>8731</v>
      </c>
      <c r="C6" s="227" t="s">
        <v>464</v>
      </c>
      <c r="D6" s="227">
        <v>4309</v>
      </c>
      <c r="E6" s="227">
        <v>2191</v>
      </c>
      <c r="F6" s="227">
        <v>1705</v>
      </c>
      <c r="G6" s="227">
        <v>460</v>
      </c>
      <c r="H6" s="227">
        <v>53</v>
      </c>
      <c r="I6" s="227">
        <v>13</v>
      </c>
      <c r="J6" s="227">
        <v>1046</v>
      </c>
      <c r="K6" s="227">
        <v>1774</v>
      </c>
      <c r="L6" s="227">
        <v>2145</v>
      </c>
      <c r="M6" s="227">
        <v>2561</v>
      </c>
      <c r="N6" s="227">
        <v>2796</v>
      </c>
    </row>
    <row r="7" spans="1:14" ht="15" customHeight="1">
      <c r="A7" s="409" t="s">
        <v>362</v>
      </c>
      <c r="B7" s="227">
        <v>3387</v>
      </c>
      <c r="C7" s="227" t="s">
        <v>464</v>
      </c>
      <c r="D7" s="227">
        <v>3387</v>
      </c>
      <c r="E7" s="227" t="s">
        <v>464</v>
      </c>
      <c r="F7" s="227" t="s">
        <v>464</v>
      </c>
      <c r="G7" s="227" t="s">
        <v>464</v>
      </c>
      <c r="H7" s="227" t="s">
        <v>464</v>
      </c>
      <c r="I7" s="227" t="s">
        <v>464</v>
      </c>
      <c r="J7" s="227" t="s">
        <v>464</v>
      </c>
      <c r="K7" s="227" t="s">
        <v>464</v>
      </c>
      <c r="L7" s="227" t="s">
        <v>464</v>
      </c>
      <c r="M7" s="227" t="s">
        <v>464</v>
      </c>
      <c r="N7" s="227">
        <v>4</v>
      </c>
    </row>
    <row r="8" spans="1:14" ht="15" customHeight="1">
      <c r="A8" s="409" t="s">
        <v>363</v>
      </c>
      <c r="B8" s="227">
        <v>4076</v>
      </c>
      <c r="C8" s="227" t="s">
        <v>464</v>
      </c>
      <c r="D8" s="227" t="s">
        <v>464</v>
      </c>
      <c r="E8" s="227">
        <v>1920</v>
      </c>
      <c r="F8" s="227">
        <v>1641</v>
      </c>
      <c r="G8" s="227">
        <v>449</v>
      </c>
      <c r="H8" s="227">
        <v>53</v>
      </c>
      <c r="I8" s="227">
        <v>13</v>
      </c>
      <c r="J8" s="227">
        <v>998</v>
      </c>
      <c r="K8" s="227">
        <v>1634</v>
      </c>
      <c r="L8" s="227">
        <v>1942</v>
      </c>
      <c r="M8" s="227">
        <v>2278</v>
      </c>
      <c r="N8" s="227">
        <v>2465</v>
      </c>
    </row>
    <row r="9" spans="1:14" ht="15" customHeight="1">
      <c r="A9" s="409" t="s">
        <v>364</v>
      </c>
      <c r="B9" s="227">
        <v>195</v>
      </c>
      <c r="C9" s="227" t="s">
        <v>464</v>
      </c>
      <c r="D9" s="227">
        <v>147</v>
      </c>
      <c r="E9" s="227">
        <v>38</v>
      </c>
      <c r="F9" s="227">
        <v>9</v>
      </c>
      <c r="G9" s="227">
        <v>1</v>
      </c>
      <c r="H9" s="227" t="s">
        <v>464</v>
      </c>
      <c r="I9" s="227" t="s">
        <v>464</v>
      </c>
      <c r="J9" s="227">
        <v>2</v>
      </c>
      <c r="K9" s="227">
        <v>15</v>
      </c>
      <c r="L9" s="227">
        <v>25</v>
      </c>
      <c r="M9" s="227">
        <v>36</v>
      </c>
      <c r="N9" s="227">
        <v>46</v>
      </c>
    </row>
    <row r="10" spans="1:14" ht="15" customHeight="1">
      <c r="A10" s="409" t="s">
        <v>365</v>
      </c>
      <c r="B10" s="227">
        <v>1073</v>
      </c>
      <c r="C10" s="227" t="s">
        <v>464</v>
      </c>
      <c r="D10" s="227">
        <v>775</v>
      </c>
      <c r="E10" s="227">
        <v>233</v>
      </c>
      <c r="F10" s="227">
        <v>55</v>
      </c>
      <c r="G10" s="227">
        <v>10</v>
      </c>
      <c r="H10" s="227" t="s">
        <v>464</v>
      </c>
      <c r="I10" s="227" t="s">
        <v>464</v>
      </c>
      <c r="J10" s="227">
        <v>46</v>
      </c>
      <c r="K10" s="227">
        <v>125</v>
      </c>
      <c r="L10" s="227">
        <v>178</v>
      </c>
      <c r="M10" s="227">
        <v>247</v>
      </c>
      <c r="N10" s="227">
        <v>281</v>
      </c>
    </row>
    <row r="11" spans="1:14" ht="15" customHeight="1">
      <c r="A11" s="408" t="s">
        <v>366</v>
      </c>
      <c r="B11" s="227">
        <v>3083</v>
      </c>
      <c r="C11" s="227" t="s">
        <v>464</v>
      </c>
      <c r="D11" s="227">
        <v>87</v>
      </c>
      <c r="E11" s="227">
        <v>696</v>
      </c>
      <c r="F11" s="227">
        <v>827</v>
      </c>
      <c r="G11" s="227">
        <v>661</v>
      </c>
      <c r="H11" s="227">
        <v>538</v>
      </c>
      <c r="I11" s="227">
        <v>274</v>
      </c>
      <c r="J11" s="227">
        <v>365</v>
      </c>
      <c r="K11" s="227">
        <v>744</v>
      </c>
      <c r="L11" s="227">
        <v>1002</v>
      </c>
      <c r="M11" s="227">
        <v>1262</v>
      </c>
      <c r="N11" s="227">
        <v>1421</v>
      </c>
    </row>
    <row r="12" spans="1:14" ht="15" customHeight="1">
      <c r="A12" s="409" t="s">
        <v>367</v>
      </c>
      <c r="B12" s="227">
        <v>158</v>
      </c>
      <c r="C12" s="227" t="s">
        <v>464</v>
      </c>
      <c r="D12" s="227" t="s">
        <v>464</v>
      </c>
      <c r="E12" s="227" t="s">
        <v>464</v>
      </c>
      <c r="F12" s="227">
        <v>158</v>
      </c>
      <c r="G12" s="227" t="s">
        <v>464</v>
      </c>
      <c r="H12" s="227" t="s">
        <v>464</v>
      </c>
      <c r="I12" s="227" t="s">
        <v>464</v>
      </c>
      <c r="J12" s="227" t="s">
        <v>464</v>
      </c>
      <c r="K12" s="227" t="s">
        <v>464</v>
      </c>
      <c r="L12" s="227" t="s">
        <v>464</v>
      </c>
      <c r="M12" s="227" t="s">
        <v>464</v>
      </c>
      <c r="N12" s="227" t="s">
        <v>464</v>
      </c>
    </row>
    <row r="13" spans="1:14" ht="15" customHeight="1">
      <c r="A13" s="409" t="s">
        <v>368</v>
      </c>
      <c r="B13" s="227">
        <v>525</v>
      </c>
      <c r="C13" s="227" t="s">
        <v>464</v>
      </c>
      <c r="D13" s="227" t="s">
        <v>464</v>
      </c>
      <c r="E13" s="227">
        <v>525</v>
      </c>
      <c r="F13" s="227" t="s">
        <v>464</v>
      </c>
      <c r="G13" s="227" t="s">
        <v>464</v>
      </c>
      <c r="H13" s="227" t="s">
        <v>464</v>
      </c>
      <c r="I13" s="227" t="s">
        <v>464</v>
      </c>
      <c r="J13" s="227" t="s">
        <v>464</v>
      </c>
      <c r="K13" s="227" t="s">
        <v>464</v>
      </c>
      <c r="L13" s="227" t="s">
        <v>464</v>
      </c>
      <c r="M13" s="227" t="s">
        <v>464</v>
      </c>
      <c r="N13" s="227" t="s">
        <v>464</v>
      </c>
    </row>
    <row r="14" spans="1:14" ht="15" customHeight="1">
      <c r="A14" s="409" t="s">
        <v>369</v>
      </c>
      <c r="B14" s="227">
        <v>613</v>
      </c>
      <c r="C14" s="227" t="s">
        <v>464</v>
      </c>
      <c r="D14" s="227" t="s">
        <v>464</v>
      </c>
      <c r="E14" s="227" t="s">
        <v>464</v>
      </c>
      <c r="F14" s="227" t="s">
        <v>464</v>
      </c>
      <c r="G14" s="227">
        <v>188</v>
      </c>
      <c r="H14" s="227">
        <v>303</v>
      </c>
      <c r="I14" s="227">
        <v>122</v>
      </c>
      <c r="J14" s="227">
        <v>115</v>
      </c>
      <c r="K14" s="227">
        <v>260</v>
      </c>
      <c r="L14" s="227">
        <v>351</v>
      </c>
      <c r="M14" s="227">
        <v>430</v>
      </c>
      <c r="N14" s="227">
        <v>472</v>
      </c>
    </row>
    <row r="15" spans="1:14" ht="15" customHeight="1">
      <c r="A15" s="409" t="s">
        <v>370</v>
      </c>
      <c r="B15" s="227">
        <v>965</v>
      </c>
      <c r="C15" s="227" t="s">
        <v>464</v>
      </c>
      <c r="D15" s="227" t="s">
        <v>464</v>
      </c>
      <c r="E15" s="227" t="s">
        <v>464</v>
      </c>
      <c r="F15" s="227">
        <v>469</v>
      </c>
      <c r="G15" s="227">
        <v>346</v>
      </c>
      <c r="H15" s="227">
        <v>136</v>
      </c>
      <c r="I15" s="227">
        <v>14</v>
      </c>
      <c r="J15" s="227">
        <v>86</v>
      </c>
      <c r="K15" s="227">
        <v>204</v>
      </c>
      <c r="L15" s="227">
        <v>290</v>
      </c>
      <c r="M15" s="227">
        <v>405</v>
      </c>
      <c r="N15" s="227">
        <v>468</v>
      </c>
    </row>
    <row r="16" spans="1:14" ht="15" customHeight="1">
      <c r="A16" s="409" t="s">
        <v>371</v>
      </c>
      <c r="B16" s="227">
        <v>55</v>
      </c>
      <c r="C16" s="227" t="s">
        <v>464</v>
      </c>
      <c r="D16" s="227" t="s">
        <v>464</v>
      </c>
      <c r="E16" s="227">
        <v>43</v>
      </c>
      <c r="F16" s="227">
        <v>7</v>
      </c>
      <c r="G16" s="227">
        <v>4</v>
      </c>
      <c r="H16" s="227">
        <v>1</v>
      </c>
      <c r="I16" s="227" t="s">
        <v>115</v>
      </c>
      <c r="J16" s="227">
        <v>2</v>
      </c>
      <c r="K16" s="227">
        <v>5</v>
      </c>
      <c r="L16" s="227">
        <v>12</v>
      </c>
      <c r="M16" s="227">
        <v>16</v>
      </c>
      <c r="N16" s="227">
        <v>22</v>
      </c>
    </row>
    <row r="17" spans="1:14" ht="15" customHeight="1">
      <c r="A17" s="409" t="s">
        <v>372</v>
      </c>
      <c r="B17" s="227">
        <v>190</v>
      </c>
      <c r="C17" s="227" t="s">
        <v>464</v>
      </c>
      <c r="D17" s="227" t="s">
        <v>464</v>
      </c>
      <c r="E17" s="227" t="s">
        <v>464</v>
      </c>
      <c r="F17" s="227">
        <v>100</v>
      </c>
      <c r="G17" s="227">
        <v>63</v>
      </c>
      <c r="H17" s="227">
        <v>21</v>
      </c>
      <c r="I17" s="227">
        <v>6</v>
      </c>
      <c r="J17" s="227">
        <v>27</v>
      </c>
      <c r="K17" s="227">
        <v>70</v>
      </c>
      <c r="L17" s="227">
        <v>91</v>
      </c>
      <c r="M17" s="227">
        <v>112</v>
      </c>
      <c r="N17" s="227">
        <v>127</v>
      </c>
    </row>
    <row r="18" spans="1:14" ht="15" customHeight="1">
      <c r="A18" s="409" t="s">
        <v>373</v>
      </c>
      <c r="B18" s="227">
        <v>37</v>
      </c>
      <c r="C18" s="227" t="s">
        <v>464</v>
      </c>
      <c r="D18" s="227" t="s">
        <v>464</v>
      </c>
      <c r="E18" s="227" t="s">
        <v>464</v>
      </c>
      <c r="F18" s="227">
        <v>14</v>
      </c>
      <c r="G18" s="227">
        <v>12</v>
      </c>
      <c r="H18" s="227">
        <v>8</v>
      </c>
      <c r="I18" s="227">
        <v>3</v>
      </c>
      <c r="J18" s="227">
        <v>4</v>
      </c>
      <c r="K18" s="227">
        <v>6</v>
      </c>
      <c r="L18" s="227">
        <v>7</v>
      </c>
      <c r="M18" s="227">
        <v>7</v>
      </c>
      <c r="N18" s="227">
        <v>8</v>
      </c>
    </row>
    <row r="19" spans="1:14" ht="15" customHeight="1">
      <c r="A19" s="409" t="s">
        <v>374</v>
      </c>
      <c r="B19" s="227">
        <v>221</v>
      </c>
      <c r="C19" s="227" t="s">
        <v>464</v>
      </c>
      <c r="D19" s="227" t="s">
        <v>464</v>
      </c>
      <c r="E19" s="227" t="s">
        <v>464</v>
      </c>
      <c r="F19" s="227" t="s">
        <v>464</v>
      </c>
      <c r="G19" s="227">
        <v>30</v>
      </c>
      <c r="H19" s="227">
        <v>64</v>
      </c>
      <c r="I19" s="227">
        <v>127</v>
      </c>
      <c r="J19" s="227">
        <v>113</v>
      </c>
      <c r="K19" s="227">
        <v>157</v>
      </c>
      <c r="L19" s="227">
        <v>182</v>
      </c>
      <c r="M19" s="227">
        <v>201</v>
      </c>
      <c r="N19" s="227">
        <v>208</v>
      </c>
    </row>
    <row r="20" spans="1:14" ht="15" customHeight="1">
      <c r="A20" s="409" t="s">
        <v>375</v>
      </c>
      <c r="B20" s="227">
        <v>74</v>
      </c>
      <c r="C20" s="227" t="s">
        <v>464</v>
      </c>
      <c r="D20" s="227">
        <v>69</v>
      </c>
      <c r="E20" s="227">
        <v>5</v>
      </c>
      <c r="F20" s="227" t="s">
        <v>464</v>
      </c>
      <c r="G20" s="227" t="s">
        <v>464</v>
      </c>
      <c r="H20" s="227" t="s">
        <v>464</v>
      </c>
      <c r="I20" s="227" t="s">
        <v>464</v>
      </c>
      <c r="J20" s="227" t="s">
        <v>464</v>
      </c>
      <c r="K20" s="227" t="s">
        <v>464</v>
      </c>
      <c r="L20" s="227" t="s">
        <v>464</v>
      </c>
      <c r="M20" s="227" t="s">
        <v>464</v>
      </c>
      <c r="N20" s="227">
        <v>3</v>
      </c>
    </row>
    <row r="21" spans="1:14" ht="15" customHeight="1">
      <c r="A21" s="409" t="s">
        <v>376</v>
      </c>
      <c r="B21" s="227">
        <v>245</v>
      </c>
      <c r="C21" s="227" t="s">
        <v>464</v>
      </c>
      <c r="D21" s="227">
        <v>18</v>
      </c>
      <c r="E21" s="227">
        <v>123</v>
      </c>
      <c r="F21" s="227">
        <v>79</v>
      </c>
      <c r="G21" s="227">
        <v>18</v>
      </c>
      <c r="H21" s="227">
        <v>5</v>
      </c>
      <c r="I21" s="227">
        <v>2</v>
      </c>
      <c r="J21" s="227">
        <v>18</v>
      </c>
      <c r="K21" s="227">
        <v>42</v>
      </c>
      <c r="L21" s="227">
        <v>69</v>
      </c>
      <c r="M21" s="227">
        <v>91</v>
      </c>
      <c r="N21" s="227">
        <v>113</v>
      </c>
    </row>
    <row r="22" spans="1:14" ht="15" customHeight="1">
      <c r="A22" s="407" t="s">
        <v>377</v>
      </c>
      <c r="B22" s="227">
        <v>51</v>
      </c>
      <c r="C22" s="227" t="s">
        <v>464</v>
      </c>
      <c r="D22" s="227">
        <v>20</v>
      </c>
      <c r="E22" s="227">
        <v>11</v>
      </c>
      <c r="F22" s="227">
        <v>9</v>
      </c>
      <c r="G22" s="227">
        <v>7</v>
      </c>
      <c r="H22" s="227">
        <v>3</v>
      </c>
      <c r="I22" s="227">
        <v>1</v>
      </c>
      <c r="J22" s="227">
        <v>3</v>
      </c>
      <c r="K22" s="227">
        <v>8</v>
      </c>
      <c r="L22" s="227">
        <v>9</v>
      </c>
      <c r="M22" s="227">
        <v>9</v>
      </c>
      <c r="N22" s="227">
        <v>11</v>
      </c>
    </row>
    <row r="23" spans="1:14" ht="15" customHeight="1">
      <c r="A23" s="407" t="s">
        <v>252</v>
      </c>
      <c r="B23" s="346">
        <v>3452</v>
      </c>
      <c r="C23" s="259">
        <v>3452</v>
      </c>
      <c r="D23" s="259" t="s">
        <v>464</v>
      </c>
      <c r="E23" s="259" t="s">
        <v>464</v>
      </c>
      <c r="F23" s="259" t="s">
        <v>464</v>
      </c>
      <c r="G23" s="259" t="s">
        <v>464</v>
      </c>
      <c r="H23" s="259" t="s">
        <v>464</v>
      </c>
      <c r="I23" s="259" t="s">
        <v>464</v>
      </c>
      <c r="J23" s="259" t="s">
        <v>464</v>
      </c>
      <c r="K23" s="259" t="s">
        <v>464</v>
      </c>
      <c r="L23" s="259" t="s">
        <v>464</v>
      </c>
      <c r="M23" s="259">
        <v>6</v>
      </c>
      <c r="N23" s="259">
        <v>23</v>
      </c>
    </row>
    <row r="24" spans="1:14" ht="15" customHeight="1" thickBot="1">
      <c r="A24" s="410" t="s">
        <v>378</v>
      </c>
      <c r="B24" s="348">
        <v>2191</v>
      </c>
      <c r="C24" s="230" t="s">
        <v>464</v>
      </c>
      <c r="D24" s="230" t="s">
        <v>464</v>
      </c>
      <c r="E24" s="230">
        <v>105</v>
      </c>
      <c r="F24" s="230">
        <v>633</v>
      </c>
      <c r="G24" s="230">
        <v>646</v>
      </c>
      <c r="H24" s="230">
        <v>536</v>
      </c>
      <c r="I24" s="230">
        <v>271</v>
      </c>
      <c r="J24" s="230">
        <v>360</v>
      </c>
      <c r="K24" s="230">
        <v>733</v>
      </c>
      <c r="L24" s="230">
        <v>979</v>
      </c>
      <c r="M24" s="230">
        <v>1232</v>
      </c>
      <c r="N24" s="230">
        <v>1377</v>
      </c>
    </row>
    <row r="25" spans="1:7" s="46" customFormat="1" ht="15" customHeight="1">
      <c r="A25" s="43" t="s">
        <v>3</v>
      </c>
      <c r="B25" s="43"/>
      <c r="C25" s="43"/>
      <c r="D25" s="43"/>
      <c r="E25" s="44"/>
      <c r="F25" s="45"/>
      <c r="G25" s="44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6.625" style="391" customWidth="1"/>
    <col min="2" max="3" width="7.625" style="391" customWidth="1"/>
    <col min="4" max="9" width="6.625" style="391" customWidth="1"/>
    <col min="10" max="16384" width="10.625" style="391" customWidth="1"/>
  </cols>
  <sheetData>
    <row r="1" spans="1:9" s="390" customFormat="1" ht="15" customHeight="1">
      <c r="A1" s="231" t="s">
        <v>809</v>
      </c>
      <c r="B1" s="231"/>
      <c r="C1" s="377"/>
      <c r="D1" s="377"/>
      <c r="E1" s="377"/>
      <c r="F1" s="377"/>
      <c r="G1" s="377"/>
      <c r="H1" s="377"/>
      <c r="I1" s="9" t="s">
        <v>397</v>
      </c>
    </row>
    <row r="2" spans="1:9" ht="15" customHeight="1">
      <c r="A2" s="231" t="s">
        <v>810</v>
      </c>
      <c r="B2" s="234"/>
      <c r="C2" s="227"/>
      <c r="D2" s="227"/>
      <c r="E2" s="227"/>
      <c r="F2" s="227"/>
      <c r="G2" s="227"/>
      <c r="H2" s="227"/>
      <c r="I2" s="227"/>
    </row>
    <row r="3" spans="1:9" ht="15" customHeight="1" thickBot="1">
      <c r="A3" s="231"/>
      <c r="B3" s="234"/>
      <c r="C3" s="227"/>
      <c r="D3" s="227"/>
      <c r="E3" s="227"/>
      <c r="F3" s="227"/>
      <c r="G3" s="227"/>
      <c r="H3" s="227"/>
      <c r="I3" s="227"/>
    </row>
    <row r="4" spans="1:9" ht="45" customHeight="1">
      <c r="A4" s="392"/>
      <c r="B4" s="393" t="s">
        <v>465</v>
      </c>
      <c r="C4" s="393" t="s">
        <v>466</v>
      </c>
      <c r="D4" s="393" t="s">
        <v>467</v>
      </c>
      <c r="E4" s="393" t="s">
        <v>468</v>
      </c>
      <c r="F4" s="393" t="s">
        <v>469</v>
      </c>
      <c r="G4" s="393" t="s">
        <v>470</v>
      </c>
      <c r="H4" s="393" t="s">
        <v>471</v>
      </c>
      <c r="I4" s="394" t="s">
        <v>472</v>
      </c>
    </row>
    <row r="5" spans="1:9" s="396" customFormat="1" ht="15" customHeight="1">
      <c r="A5" s="395" t="s">
        <v>473</v>
      </c>
      <c r="B5" s="225">
        <v>15317</v>
      </c>
      <c r="C5" s="225">
        <v>15097</v>
      </c>
      <c r="D5" s="225">
        <v>291</v>
      </c>
      <c r="E5" s="225">
        <v>867</v>
      </c>
      <c r="F5" s="225">
        <v>1167</v>
      </c>
      <c r="G5" s="225">
        <v>2402</v>
      </c>
      <c r="H5" s="225">
        <v>5348</v>
      </c>
      <c r="I5" s="225">
        <v>5022</v>
      </c>
    </row>
    <row r="6" spans="1:9" ht="15" customHeight="1">
      <c r="A6" s="397" t="s">
        <v>274</v>
      </c>
      <c r="B6" s="227" t="s">
        <v>446</v>
      </c>
      <c r="C6" s="227">
        <v>12815</v>
      </c>
      <c r="D6" s="227">
        <v>12</v>
      </c>
      <c r="E6" s="227">
        <v>80</v>
      </c>
      <c r="F6" s="227">
        <v>220</v>
      </c>
      <c r="G6" s="227">
        <v>2165</v>
      </c>
      <c r="H6" s="227">
        <v>5332</v>
      </c>
      <c r="I6" s="227">
        <v>5006</v>
      </c>
    </row>
    <row r="7" spans="1:9" ht="15" customHeight="1">
      <c r="A7" s="397" t="s">
        <v>275</v>
      </c>
      <c r="B7" s="227" t="s">
        <v>446</v>
      </c>
      <c r="C7" s="227">
        <v>177</v>
      </c>
      <c r="D7" s="227">
        <v>10</v>
      </c>
      <c r="E7" s="227">
        <v>39</v>
      </c>
      <c r="F7" s="227">
        <v>71</v>
      </c>
      <c r="G7" s="227">
        <v>44</v>
      </c>
      <c r="H7" s="227">
        <v>9</v>
      </c>
      <c r="I7" s="227">
        <v>4</v>
      </c>
    </row>
    <row r="8" spans="1:9" ht="15" customHeight="1">
      <c r="A8" s="397" t="s">
        <v>276</v>
      </c>
      <c r="B8" s="227" t="s">
        <v>446</v>
      </c>
      <c r="C8" s="227">
        <v>2075</v>
      </c>
      <c r="D8" s="227">
        <v>265</v>
      </c>
      <c r="E8" s="227">
        <v>747</v>
      </c>
      <c r="F8" s="227">
        <v>875</v>
      </c>
      <c r="G8" s="227">
        <v>185</v>
      </c>
      <c r="H8" s="227">
        <v>3</v>
      </c>
      <c r="I8" s="227" t="s">
        <v>446</v>
      </c>
    </row>
    <row r="9" spans="1:9" ht="15" customHeight="1">
      <c r="A9" s="398" t="s">
        <v>379</v>
      </c>
      <c r="B9" s="227" t="s">
        <v>446</v>
      </c>
      <c r="C9" s="227">
        <v>1334</v>
      </c>
      <c r="D9" s="227">
        <v>214</v>
      </c>
      <c r="E9" s="227">
        <v>576</v>
      </c>
      <c r="F9" s="227">
        <v>456</v>
      </c>
      <c r="G9" s="227">
        <v>87</v>
      </c>
      <c r="H9" s="227">
        <v>1</v>
      </c>
      <c r="I9" s="227" t="s">
        <v>446</v>
      </c>
    </row>
    <row r="10" spans="1:9" ht="15" customHeight="1">
      <c r="A10" s="398" t="s">
        <v>380</v>
      </c>
      <c r="B10" s="227" t="s">
        <v>446</v>
      </c>
      <c r="C10" s="227">
        <v>741</v>
      </c>
      <c r="D10" s="227">
        <v>51</v>
      </c>
      <c r="E10" s="227">
        <v>171</v>
      </c>
      <c r="F10" s="227">
        <v>419</v>
      </c>
      <c r="G10" s="227">
        <v>98</v>
      </c>
      <c r="H10" s="227">
        <v>2</v>
      </c>
      <c r="I10" s="227" t="s">
        <v>446</v>
      </c>
    </row>
    <row r="11" spans="1:9" ht="15" customHeight="1">
      <c r="A11" s="398" t="s">
        <v>381</v>
      </c>
      <c r="B11" s="227" t="s">
        <v>446</v>
      </c>
      <c r="C11" s="227" t="s">
        <v>446</v>
      </c>
      <c r="D11" s="227" t="s">
        <v>446</v>
      </c>
      <c r="E11" s="227" t="s">
        <v>446</v>
      </c>
      <c r="F11" s="227" t="s">
        <v>446</v>
      </c>
      <c r="G11" s="227" t="s">
        <v>446</v>
      </c>
      <c r="H11" s="227" t="s">
        <v>446</v>
      </c>
      <c r="I11" s="227" t="s">
        <v>446</v>
      </c>
    </row>
    <row r="12" spans="1:9" ht="15" customHeight="1">
      <c r="A12" s="398" t="s">
        <v>382</v>
      </c>
      <c r="B12" s="227" t="s">
        <v>446</v>
      </c>
      <c r="C12" s="227" t="s">
        <v>446</v>
      </c>
      <c r="D12" s="227" t="s">
        <v>446</v>
      </c>
      <c r="E12" s="227" t="s">
        <v>446</v>
      </c>
      <c r="F12" s="227" t="s">
        <v>446</v>
      </c>
      <c r="G12" s="227" t="s">
        <v>446</v>
      </c>
      <c r="H12" s="227" t="s">
        <v>446</v>
      </c>
      <c r="I12" s="227" t="s">
        <v>446</v>
      </c>
    </row>
    <row r="13" spans="1:9" ht="15" customHeight="1">
      <c r="A13" s="398" t="s">
        <v>383</v>
      </c>
      <c r="B13" s="227" t="s">
        <v>446</v>
      </c>
      <c r="C13" s="227" t="s">
        <v>446</v>
      </c>
      <c r="D13" s="227" t="s">
        <v>446</v>
      </c>
      <c r="E13" s="227" t="s">
        <v>446</v>
      </c>
      <c r="F13" s="227" t="s">
        <v>446</v>
      </c>
      <c r="G13" s="227" t="s">
        <v>446</v>
      </c>
      <c r="H13" s="227" t="s">
        <v>446</v>
      </c>
      <c r="I13" s="227" t="s">
        <v>446</v>
      </c>
    </row>
    <row r="14" spans="1:9" ht="15" customHeight="1">
      <c r="A14" s="398" t="s">
        <v>384</v>
      </c>
      <c r="B14" s="227" t="s">
        <v>446</v>
      </c>
      <c r="C14" s="227">
        <v>1719</v>
      </c>
      <c r="D14" s="227">
        <v>246</v>
      </c>
      <c r="E14" s="227">
        <v>665</v>
      </c>
      <c r="F14" s="227">
        <v>658</v>
      </c>
      <c r="G14" s="227">
        <v>147</v>
      </c>
      <c r="H14" s="227">
        <v>3</v>
      </c>
      <c r="I14" s="227" t="s">
        <v>446</v>
      </c>
    </row>
    <row r="15" spans="1:9" ht="15" customHeight="1">
      <c r="A15" s="398" t="s">
        <v>385</v>
      </c>
      <c r="B15" s="227" t="s">
        <v>446</v>
      </c>
      <c r="C15" s="227">
        <v>356</v>
      </c>
      <c r="D15" s="227">
        <v>19</v>
      </c>
      <c r="E15" s="227">
        <v>82</v>
      </c>
      <c r="F15" s="227">
        <v>217</v>
      </c>
      <c r="G15" s="227">
        <v>38</v>
      </c>
      <c r="H15" s="227" t="s">
        <v>446</v>
      </c>
      <c r="I15" s="227" t="s">
        <v>446</v>
      </c>
    </row>
    <row r="16" spans="1:9" ht="15" customHeight="1">
      <c r="A16" s="398" t="s">
        <v>386</v>
      </c>
      <c r="B16" s="227" t="s">
        <v>446</v>
      </c>
      <c r="C16" s="227" t="s">
        <v>446</v>
      </c>
      <c r="D16" s="227" t="s">
        <v>446</v>
      </c>
      <c r="E16" s="227" t="s">
        <v>446</v>
      </c>
      <c r="F16" s="227" t="s">
        <v>446</v>
      </c>
      <c r="G16" s="227" t="s">
        <v>446</v>
      </c>
      <c r="H16" s="227" t="s">
        <v>446</v>
      </c>
      <c r="I16" s="227" t="s">
        <v>446</v>
      </c>
    </row>
    <row r="17" spans="1:9" ht="15" customHeight="1">
      <c r="A17" s="398" t="s">
        <v>387</v>
      </c>
      <c r="B17" s="227" t="s">
        <v>446</v>
      </c>
      <c r="C17" s="227" t="s">
        <v>446</v>
      </c>
      <c r="D17" s="227" t="s">
        <v>446</v>
      </c>
      <c r="E17" s="227" t="s">
        <v>446</v>
      </c>
      <c r="F17" s="227" t="s">
        <v>446</v>
      </c>
      <c r="G17" s="227" t="s">
        <v>446</v>
      </c>
      <c r="H17" s="227" t="s">
        <v>446</v>
      </c>
      <c r="I17" s="227" t="s">
        <v>446</v>
      </c>
    </row>
    <row r="18" spans="1:9" ht="15" customHeight="1">
      <c r="A18" s="398" t="s">
        <v>388</v>
      </c>
      <c r="B18" s="227" t="s">
        <v>446</v>
      </c>
      <c r="C18" s="227" t="s">
        <v>446</v>
      </c>
      <c r="D18" s="227" t="s">
        <v>446</v>
      </c>
      <c r="E18" s="227" t="s">
        <v>446</v>
      </c>
      <c r="F18" s="227" t="s">
        <v>446</v>
      </c>
      <c r="G18" s="227" t="s">
        <v>446</v>
      </c>
      <c r="H18" s="227" t="s">
        <v>446</v>
      </c>
      <c r="I18" s="227" t="s">
        <v>446</v>
      </c>
    </row>
    <row r="19" spans="1:9" ht="15" customHeight="1" thickBot="1">
      <c r="A19" s="399" t="s">
        <v>277</v>
      </c>
      <c r="B19" s="348" t="s">
        <v>446</v>
      </c>
      <c r="C19" s="230">
        <v>30</v>
      </c>
      <c r="D19" s="230">
        <v>4</v>
      </c>
      <c r="E19" s="230">
        <v>1</v>
      </c>
      <c r="F19" s="230">
        <v>1</v>
      </c>
      <c r="G19" s="230">
        <v>8</v>
      </c>
      <c r="H19" s="230">
        <v>4</v>
      </c>
      <c r="I19" s="230">
        <v>12</v>
      </c>
    </row>
    <row r="20" spans="1:7" s="46" customFormat="1" ht="15" customHeight="1">
      <c r="A20" s="43" t="s">
        <v>3</v>
      </c>
      <c r="B20" s="43"/>
      <c r="C20" s="43"/>
      <c r="D20" s="43"/>
      <c r="E20" s="44"/>
      <c r="F20" s="45"/>
      <c r="G20" s="44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岡佳巳</cp:lastModifiedBy>
  <cp:lastPrinted>2011-11-29T01:57:10Z</cp:lastPrinted>
  <dcterms:created xsi:type="dcterms:W3CDTF">2002-10-29T04:33:08Z</dcterms:created>
  <dcterms:modified xsi:type="dcterms:W3CDTF">2013-02-07T23:55:16Z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