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activeTab="0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'3'!$B$1:$T$137</definedName>
  </definedNames>
  <calcPr fullCalcOnLoad="1"/>
</workbook>
</file>

<file path=xl/sharedStrings.xml><?xml version="1.0" encoding="utf-8"?>
<sst xmlns="http://schemas.openxmlformats.org/spreadsheetml/2006/main" count="496" uniqueCount="332">
  <si>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</si>
  <si>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</si>
  <si>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</si>
  <si>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</si>
  <si>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</si>
  <si>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</si>
  <si>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</si>
  <si>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</si>
  <si>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</si>
  <si>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</si>
  <si>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</si>
  <si>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</si>
  <si>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</si>
  <si>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</si>
  <si>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草山診療所</t>
  </si>
  <si>
    <t>会計課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</si>
  <si>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</si>
  <si>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</si>
  <si>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</si>
  <si>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</si>
  <si>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</si>
  <si>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</si>
  <si>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</si>
  <si>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</si>
  <si>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</si>
  <si>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</si>
  <si>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</si>
  <si>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</si>
  <si>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議会</t>
  </si>
  <si>
    <t>市民税係</t>
  </si>
  <si>
    <t>管財契約課</t>
  </si>
  <si>
    <t>管財係</t>
  </si>
  <si>
    <t>営繕係</t>
  </si>
  <si>
    <t>市民生活部</t>
  </si>
  <si>
    <t>生活福祉係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</si>
  <si>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</si>
  <si>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</si>
  <si>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</si>
  <si>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</si>
  <si>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</si>
  <si>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</si>
  <si>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</si>
  <si>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今田診療所</t>
  </si>
  <si>
    <t>健康課</t>
  </si>
  <si>
    <t>総務係</t>
  </si>
  <si>
    <t>会計管理者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</si>
  <si>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</si>
  <si>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</si>
  <si>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</si>
  <si>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</si>
  <si>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</si>
  <si>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</si>
  <si>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</si>
  <si>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</si>
  <si>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</si>
  <si>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消防</t>
  </si>
  <si>
    <t>管理課</t>
  </si>
  <si>
    <t>庶務係</t>
  </si>
  <si>
    <t>教育委員会</t>
  </si>
  <si>
    <t>幼稚園</t>
  </si>
  <si>
    <t>八上幼稚園</t>
  </si>
  <si>
    <t>議会事務局</t>
  </si>
  <si>
    <t>今田幼稚園</t>
  </si>
  <si>
    <t>上下水道部</t>
  </si>
  <si>
    <t>生涯学習係</t>
  </si>
  <si>
    <t>消防本部</t>
  </si>
  <si>
    <t>中央図書館</t>
  </si>
  <si>
    <t>※無投票の場合の当日有権者数欄の人数は選挙人名簿登録者数</t>
  </si>
  <si>
    <t>地域整備課</t>
  </si>
  <si>
    <t>資料：選挙管理委員会事務局</t>
  </si>
  <si>
    <t>道路河川係</t>
  </si>
  <si>
    <t>地域計画課</t>
  </si>
  <si>
    <t>味間認定こども園</t>
  </si>
  <si>
    <t>管理係</t>
  </si>
  <si>
    <t>幼児教育係</t>
  </si>
  <si>
    <t xml:space="preserve">市長部局  </t>
  </si>
  <si>
    <t>参議院議員</t>
  </si>
  <si>
    <t>(在外含)</t>
  </si>
  <si>
    <t>(無投票)</t>
  </si>
  <si>
    <t>当日有権者数
(人)※</t>
  </si>
  <si>
    <t>投票者数
(人)</t>
  </si>
  <si>
    <t>執行
年月日</t>
  </si>
  <si>
    <t>住民
千人
当たり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</si>
  <si>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</si>
  <si>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</si>
  <si>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</si>
  <si>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</si>
  <si>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</si>
  <si>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</si>
  <si>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</si>
  <si>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</si>
  <si>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</si>
  <si>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</si>
  <si>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</si>
  <si>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参議院議員</t>
  </si>
  <si>
    <t>期日前
不在者
投票者
数</t>
  </si>
  <si>
    <t>開票
終了
時刻</t>
  </si>
  <si>
    <t>投票
率
(%)</t>
  </si>
  <si>
    <t>12 選挙・行政</t>
  </si>
  <si>
    <t>戻る</t>
  </si>
  <si>
    <t>1 選挙の状況</t>
  </si>
  <si>
    <t>2 職員数</t>
  </si>
  <si>
    <t>3 行政機構図</t>
  </si>
  <si>
    <t>区　分</t>
  </si>
  <si>
    <t>普通会計職員</t>
  </si>
  <si>
    <t>一般行政職員</t>
  </si>
  <si>
    <t>技労職員</t>
  </si>
  <si>
    <t>消防職員</t>
  </si>
  <si>
    <t>教育公務員</t>
  </si>
  <si>
    <t>臨時職員</t>
  </si>
  <si>
    <t>公営事業所会計職員</t>
  </si>
  <si>
    <t>企業職員</t>
  </si>
  <si>
    <t>その他公営企業会計関係職員</t>
  </si>
  <si>
    <t>その他事業関係職員</t>
  </si>
  <si>
    <t>計</t>
  </si>
  <si>
    <t>市　　　長</t>
  </si>
  <si>
    <t>副　市　長</t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</si>
  <si>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</si>
  <si>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国保年金係</t>
  </si>
  <si>
    <t>東雲診療所（後川診療所）</t>
  </si>
  <si>
    <t>まちづくり部</t>
  </si>
  <si>
    <t>教　育　長</t>
  </si>
  <si>
    <t>１事務局</t>
  </si>
  <si>
    <t>５事務局</t>
  </si>
  <si>
    <t>１図書館</t>
  </si>
  <si>
    <t>２学校給食センター</t>
  </si>
  <si>
    <t>2 職員数</t>
  </si>
  <si>
    <t>農都政策課</t>
  </si>
  <si>
    <t>担い手支援係</t>
  </si>
  <si>
    <t>消防署１係</t>
  </si>
  <si>
    <t>消防署２係</t>
  </si>
  <si>
    <t>農都創造部</t>
  </si>
  <si>
    <t>国民審査</t>
  </si>
  <si>
    <t>篠山市長</t>
  </si>
  <si>
    <t>農業委員会</t>
  </si>
  <si>
    <t>兵庫県議会議員</t>
  </si>
  <si>
    <t>業務係</t>
  </si>
  <si>
    <t>篠山市議会議員</t>
  </si>
  <si>
    <t>参議院議員</t>
  </si>
  <si>
    <t xml:space="preserve">   選挙区</t>
  </si>
  <si>
    <t xml:space="preserve">      (在外含)</t>
  </si>
  <si>
    <t xml:space="preserve">   比例代表</t>
  </si>
  <si>
    <t>創造都市課</t>
  </si>
  <si>
    <t>定住促進係</t>
  </si>
  <si>
    <t>　１４小学校</t>
  </si>
  <si>
    <t>兵庫県知事</t>
  </si>
  <si>
    <t>社会教育課</t>
  </si>
  <si>
    <t>文化財課</t>
  </si>
  <si>
    <t>1 選挙の状況</t>
  </si>
  <si>
    <t>住民投票</t>
  </si>
  <si>
    <t>平成31年4月1日
現在</t>
  </si>
  <si>
    <t>企画総務部</t>
  </si>
  <si>
    <t>総務課</t>
  </si>
  <si>
    <t>行政経営部</t>
  </si>
  <si>
    <t>長寿福祉課</t>
  </si>
  <si>
    <t>高齢支援係</t>
  </si>
  <si>
    <t>介護保険係</t>
  </si>
  <si>
    <t>社会福祉課</t>
  </si>
  <si>
    <t>たき認定こども園</t>
  </si>
  <si>
    <t>　２認定こども園</t>
  </si>
  <si>
    <t>　１１幼稚園</t>
  </si>
  <si>
    <t>資料：企画総務部総務課</t>
  </si>
  <si>
    <t>R1.7.21</t>
  </si>
  <si>
    <t>衆議院議員</t>
  </si>
  <si>
    <t>衆議院議員</t>
  </si>
  <si>
    <t>篠山市議会議員補欠</t>
  </si>
  <si>
    <t>衆議院議員</t>
  </si>
  <si>
    <t>衆議院
議員</t>
  </si>
  <si>
    <t>R2.4.26</t>
  </si>
  <si>
    <t>丹波篠山市議会議員選挙</t>
  </si>
  <si>
    <t>篠山市長選</t>
  </si>
  <si>
    <t>兵庫県議会議員選挙</t>
  </si>
  <si>
    <t>令和2年4月1日
現在</t>
  </si>
  <si>
    <t>任期付</t>
  </si>
  <si>
    <t>篠山養護学校</t>
  </si>
  <si>
    <t>教育研究所</t>
  </si>
  <si>
    <t>市民課</t>
  </si>
  <si>
    <t>市民安全課</t>
  </si>
  <si>
    <t>防災係</t>
  </si>
  <si>
    <t>消防交通係</t>
  </si>
  <si>
    <t>市民衛生課</t>
  </si>
  <si>
    <t>清掃センター</t>
  </si>
  <si>
    <t>兵庫県知事</t>
  </si>
  <si>
    <t>令和3年4月1日
現在</t>
  </si>
  <si>
    <t>議会事務局</t>
  </si>
  <si>
    <t>企画調整係</t>
  </si>
  <si>
    <t>ブランド戦略課</t>
  </si>
  <si>
    <t>ブランド戦略係</t>
  </si>
  <si>
    <t>契約係</t>
  </si>
  <si>
    <t>課税課</t>
  </si>
  <si>
    <t>固定資産税係</t>
  </si>
  <si>
    <t>収税課</t>
  </si>
  <si>
    <t>地域振興課</t>
  </si>
  <si>
    <t>市民活動推進係</t>
  </si>
  <si>
    <t>　城東地区振興担当</t>
  </si>
  <si>
    <t>　多紀地区振興担当</t>
  </si>
  <si>
    <t>　西紀地区振興担当</t>
  </si>
  <si>
    <t>　丹南地区振興担当</t>
  </si>
  <si>
    <t>　今田地区振興担当</t>
  </si>
  <si>
    <t>ふれあい館５館</t>
  </si>
  <si>
    <t>丹南児童館</t>
  </si>
  <si>
    <t>中央公民館</t>
  </si>
  <si>
    <t>川代体育館</t>
  </si>
  <si>
    <t>環境みらい部</t>
  </si>
  <si>
    <t>農村環境課</t>
  </si>
  <si>
    <t>創造農村室</t>
  </si>
  <si>
    <t>障がい福祉係</t>
  </si>
  <si>
    <t>児童福祉係</t>
  </si>
  <si>
    <t>農都整備課</t>
  </si>
  <si>
    <t>農村整備係</t>
  </si>
  <si>
    <t>観光交流部</t>
  </si>
  <si>
    <t>観光戦略係</t>
  </si>
  <si>
    <t>学校教育課</t>
  </si>
  <si>
    <t>篠山東部学校給食センター</t>
  </si>
  <si>
    <t>８部</t>
  </si>
  <si>
    <t>篠山西部学校給食センター</t>
  </si>
  <si>
    <t>１部　</t>
  </si>
  <si>
    <t>たまみず幼稚園</t>
  </si>
  <si>
    <t>１署</t>
  </si>
  <si>
    <t>１田園交響ホール</t>
  </si>
  <si>
    <t>１教育研究所</t>
  </si>
  <si>
    <t>　５中学校</t>
  </si>
  <si>
    <t>スポーツ振興係</t>
  </si>
  <si>
    <t>　１特別支援学校</t>
  </si>
  <si>
    <t>　</t>
  </si>
  <si>
    <t>観光ステーション</t>
  </si>
  <si>
    <t>公共施設係</t>
  </si>
  <si>
    <t>危険物係</t>
  </si>
  <si>
    <t>警防課</t>
  </si>
  <si>
    <t>消防署</t>
  </si>
  <si>
    <t>(単位：人)</t>
  </si>
  <si>
    <t>令和4年4月1日
現在</t>
  </si>
  <si>
    <t>地元就職支援室</t>
  </si>
  <si>
    <t>行政係</t>
  </si>
  <si>
    <t>人材育成係</t>
  </si>
  <si>
    <t>給与係</t>
  </si>
  <si>
    <t>映像制作係</t>
  </si>
  <si>
    <t>納税係</t>
  </si>
  <si>
    <t>市民係</t>
  </si>
  <si>
    <t>マイナンバー推進係</t>
  </si>
  <si>
    <t>市民相談係</t>
  </si>
  <si>
    <t>人権推進係</t>
  </si>
  <si>
    <t>男女共同参画係</t>
  </si>
  <si>
    <t>城東地域振興係</t>
  </si>
  <si>
    <t>多紀地域振興係</t>
  </si>
  <si>
    <t>西紀地域振興係</t>
  </si>
  <si>
    <t>丹南地域振興係</t>
  </si>
  <si>
    <t>今田地域振興係</t>
  </si>
  <si>
    <t>秘書課係</t>
  </si>
  <si>
    <t>財政係</t>
  </si>
  <si>
    <t>環境衛生係</t>
  </si>
  <si>
    <t>福祉総務係</t>
  </si>
  <si>
    <t>保健指導係</t>
  </si>
  <si>
    <t>農業係</t>
  </si>
  <si>
    <t>森づくり課</t>
  </si>
  <si>
    <t>森づくり係</t>
  </si>
  <si>
    <t>獣がい対策係</t>
  </si>
  <si>
    <t>商工観光課</t>
  </si>
  <si>
    <t>商工労政係</t>
  </si>
  <si>
    <t>都市計画係</t>
  </si>
  <si>
    <t>住宅政策係</t>
  </si>
  <si>
    <t>景観室</t>
  </si>
  <si>
    <t>あさぎり苑</t>
  </si>
  <si>
    <t>消防係</t>
  </si>
  <si>
    <t>学事課</t>
  </si>
  <si>
    <t>企画総務係</t>
  </si>
  <si>
    <t>指導係</t>
  </si>
  <si>
    <t>教職員係</t>
  </si>
  <si>
    <t>学事係</t>
  </si>
  <si>
    <t>学校管理係</t>
  </si>
  <si>
    <t>社会教育部</t>
  </si>
  <si>
    <t>子育て企画課</t>
  </si>
  <si>
    <t>保育教育課</t>
  </si>
  <si>
    <t>学校教育部</t>
  </si>
  <si>
    <t>教育委員会事務局</t>
  </si>
  <si>
    <t>子育て企画係</t>
  </si>
  <si>
    <t>子育て応援係</t>
  </si>
  <si>
    <t>文化財係</t>
  </si>
  <si>
    <t>図書館係</t>
  </si>
  <si>
    <r>
      <t>１事務局 　7</t>
    </r>
    <r>
      <rPr>
        <sz val="11"/>
        <rFont val="ＭＳ Ｐゴシック"/>
        <family val="3"/>
      </rPr>
      <t>課 　</t>
    </r>
  </si>
  <si>
    <t>こども未来部</t>
  </si>
  <si>
    <t>任期付</t>
  </si>
  <si>
    <t xml:space="preserve">     (在外含)</t>
  </si>
  <si>
    <t>※H28参議院議員選挙より選挙権年齢が18歳以上に引き下げられた。</t>
  </si>
  <si>
    <t>丹波篠山市長</t>
  </si>
  <si>
    <t>市議会議員補欠</t>
  </si>
  <si>
    <t>令和5年4月1日
現在</t>
  </si>
  <si>
    <t>秘書広報課</t>
  </si>
  <si>
    <t>ふるさと応援推進室</t>
  </si>
  <si>
    <t>広報広聴係</t>
  </si>
  <si>
    <t>情報政策・自治体DX推進室</t>
  </si>
  <si>
    <t>財政課</t>
  </si>
  <si>
    <r>
      <t xml:space="preserve">人権推進課
</t>
    </r>
    <r>
      <rPr>
        <sz val="10"/>
        <rFont val="ＭＳ Ｐゴシック"/>
        <family val="3"/>
      </rPr>
      <t>（男女共同参画センター）</t>
    </r>
  </si>
  <si>
    <t>子育てふれあいセンター４施設</t>
  </si>
  <si>
    <t>救急課</t>
  </si>
  <si>
    <t>救急指導係</t>
  </si>
  <si>
    <t>園管理係</t>
  </si>
  <si>
    <t>田園交響ホール</t>
  </si>
  <si>
    <t>市史編さん室</t>
  </si>
  <si>
    <t>選挙管理委員会</t>
  </si>
  <si>
    <t>監査委員</t>
  </si>
  <si>
    <t>監査委員事務局</t>
  </si>
  <si>
    <t>公平委員会</t>
  </si>
  <si>
    <t>農業委員会</t>
  </si>
  <si>
    <t>農業委員会事務局</t>
  </si>
  <si>
    <t>固定資産評価
審査委員会</t>
  </si>
  <si>
    <t>選挙管理委員会事務局</t>
  </si>
  <si>
    <t>4(3)</t>
  </si>
  <si>
    <t xml:space="preserve"> </t>
  </si>
  <si>
    <t>公平委員会事務局</t>
  </si>
  <si>
    <t>3(3)</t>
  </si>
  <si>
    <t>4(1)</t>
  </si>
  <si>
    <r>
      <t>令和５年度組織・機構図</t>
    </r>
    <r>
      <rPr>
        <sz val="18"/>
        <rFont val="ＭＳ Ｐゴシック"/>
        <family val="3"/>
      </rPr>
      <t>（令和5年４月１日現在）</t>
    </r>
  </si>
  <si>
    <t>臨時的任用</t>
  </si>
  <si>
    <t>任期付</t>
  </si>
  <si>
    <t>任期付</t>
  </si>
  <si>
    <t>職員</t>
  </si>
  <si>
    <t>職員（派遣・研修）</t>
  </si>
  <si>
    <t>計（職員）①</t>
  </si>
  <si>
    <t>任期付職員②</t>
  </si>
  <si>
    <t>臨時的任用職員③</t>
  </si>
  <si>
    <t>④＋特別職（３人）</t>
  </si>
  <si>
    <t>計（①+②+③）④</t>
  </si>
  <si>
    <t>２６課</t>
  </si>
  <si>
    <t>会計課、４診療所</t>
  </si>
  <si>
    <t>４課</t>
  </si>
  <si>
    <t>　４保育園</t>
  </si>
  <si>
    <t>委員会・委員</t>
  </si>
  <si>
    <t xml:space="preserve"> （　）内は兼務数で内数</t>
  </si>
  <si>
    <t>選挙管理委員会事務局</t>
  </si>
  <si>
    <t>固定資産評価審査
委員会事務局</t>
  </si>
  <si>
    <t>固定資産評価審査委員会
事務局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</si>
</sst>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¥&quot;#\!\,##0;[Red]&quot;¥&quot;&quot;¥&quot;\!\-#\!\,##0"/>
    <numFmt numFmtId="179" formatCode="&quot;¥&quot;#\!\,##0\!.00;[Red]&quot;¥&quot;&quot;¥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[$€-2]\ #,##0.00_);[Red]\([$€-2]\ #,##0.00\)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[DBNum3][$-411]ggge&quot;年&quot;m&quot;月&quot;;@"/>
    <numFmt numFmtId="211" formatCode="#,###&quot;人&quot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32" borderId="0" xfId="43" applyFill="1" applyAlignment="1" applyProtection="1">
      <alignment horizontal="right" vertical="center"/>
      <protection/>
    </xf>
    <xf numFmtId="0" fontId="5" fillId="32" borderId="0" xfId="0" applyFont="1" applyFill="1" applyAlignment="1">
      <alignment vertical="center"/>
    </xf>
    <xf numFmtId="3" fontId="5" fillId="32" borderId="0" xfId="51" applyNumberFormat="1" applyFont="1" applyFill="1" applyBorder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180" fontId="5" fillId="32" borderId="0" xfId="64" applyNumberFormat="1" applyFont="1" applyFill="1" applyAlignment="1">
      <alignment horizontal="right" vertical="center"/>
      <protection/>
    </xf>
    <xf numFmtId="0" fontId="7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0" fontId="6" fillId="32" borderId="0" xfId="63" applyFont="1" applyFill="1" applyAlignment="1">
      <alignment horizontal="left" vertical="center"/>
      <protection/>
    </xf>
    <xf numFmtId="0" fontId="5" fillId="32" borderId="0" xfId="63" applyFont="1" applyFill="1">
      <alignment vertical="center"/>
      <protection/>
    </xf>
    <xf numFmtId="0" fontId="8" fillId="32" borderId="0" xfId="43" applyFont="1" applyFill="1" applyAlignment="1" applyProtection="1">
      <alignment vertical="center"/>
      <protection/>
    </xf>
    <xf numFmtId="0" fontId="5" fillId="0" borderId="10" xfId="64" applyFont="1" applyFill="1" applyBorder="1" applyAlignment="1">
      <alignment vertical="center"/>
      <protection/>
    </xf>
    <xf numFmtId="180" fontId="5" fillId="0" borderId="11" xfId="64" applyNumberFormat="1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left" vertical="center"/>
      <protection/>
    </xf>
    <xf numFmtId="0" fontId="5" fillId="0" borderId="13" xfId="64" applyFont="1" applyFill="1" applyBorder="1" applyAlignment="1">
      <alignment horizontal="left" vertical="center" indent="1"/>
      <protection/>
    </xf>
    <xf numFmtId="0" fontId="5" fillId="0" borderId="13" xfId="64" applyFont="1" applyFill="1" applyBorder="1" applyAlignment="1">
      <alignment horizontal="left" vertical="center"/>
      <protection/>
    </xf>
    <xf numFmtId="0" fontId="5" fillId="0" borderId="14" xfId="64" applyFont="1" applyFill="1" applyBorder="1" applyAlignment="1">
      <alignment horizontal="left" vertical="center"/>
      <protection/>
    </xf>
    <xf numFmtId="3" fontId="5" fillId="32" borderId="0" xfId="5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" fontId="5" fillId="0" borderId="15" xfId="51" applyNumberFormat="1" applyFont="1" applyFill="1" applyBorder="1" applyAlignment="1">
      <alignment vertical="center"/>
    </xf>
    <xf numFmtId="3" fontId="5" fillId="0" borderId="0" xfId="51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38" fontId="5" fillId="0" borderId="0" xfId="5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16" xfId="0" applyFont="1" applyFill="1" applyBorder="1" applyAlignment="1">
      <alignment horizontal="right" vertical="center"/>
    </xf>
    <xf numFmtId="0" fontId="10" fillId="0" borderId="16" xfId="67" applyFont="1" applyFill="1" applyBorder="1" applyAlignment="1">
      <alignment horizontal="right" vertical="center" shrinkToFit="1"/>
      <protection/>
    </xf>
    <xf numFmtId="20" fontId="5" fillId="0" borderId="0" xfId="65" applyNumberFormat="1" applyFont="1" applyFill="1" applyBorder="1" applyAlignment="1">
      <alignment horizontal="right" vertical="center"/>
      <protection/>
    </xf>
    <xf numFmtId="4" fontId="5" fillId="0" borderId="0" xfId="65" applyNumberFormat="1" applyFont="1" applyFill="1" applyBorder="1" applyAlignment="1">
      <alignment vertical="center"/>
      <protection/>
    </xf>
    <xf numFmtId="188" fontId="5" fillId="0" borderId="0" xfId="65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5" fillId="0" borderId="13" xfId="65" applyFont="1" applyFill="1" applyBorder="1" applyAlignment="1" applyProtection="1">
      <alignment horizontal="left" vertical="center"/>
      <protection locked="0"/>
    </xf>
    <xf numFmtId="0" fontId="5" fillId="0" borderId="13" xfId="65" applyFont="1" applyFill="1" applyBorder="1" applyAlignment="1" applyProtection="1">
      <alignment horizontal="left" vertical="center" indent="1"/>
      <protection locked="0"/>
    </xf>
    <xf numFmtId="0" fontId="5" fillId="0" borderId="13" xfId="65" applyFont="1" applyFill="1" applyBorder="1" applyAlignment="1" applyProtection="1">
      <alignment horizontal="left" vertical="center" indent="2"/>
      <protection locked="0"/>
    </xf>
    <xf numFmtId="0" fontId="5" fillId="0" borderId="13" xfId="65" applyFont="1" applyFill="1" applyBorder="1" applyAlignment="1">
      <alignment horizontal="left" vertical="center" indent="1"/>
      <protection/>
    </xf>
    <xf numFmtId="0" fontId="10" fillId="0" borderId="0" xfId="67" applyFont="1" applyFill="1" applyBorder="1" applyAlignment="1">
      <alignment horizontal="right" vertical="center" shrinkToFit="1"/>
      <protection/>
    </xf>
    <xf numFmtId="0" fontId="10" fillId="0" borderId="17" xfId="0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6" xfId="66" applyFont="1" applyFill="1" applyBorder="1" applyAlignment="1">
      <alignment horizontal="right" vertical="center" shrinkToFit="1"/>
      <protection/>
    </xf>
    <xf numFmtId="0" fontId="10" fillId="0" borderId="19" xfId="0" applyFont="1" applyFill="1" applyBorder="1" applyAlignment="1">
      <alignment horizontal="right" vertical="center"/>
    </xf>
    <xf numFmtId="0" fontId="10" fillId="0" borderId="20" xfId="67" applyFont="1" applyFill="1" applyBorder="1" applyAlignment="1">
      <alignment horizontal="right" vertical="center" shrinkToFit="1"/>
      <protection/>
    </xf>
    <xf numFmtId="0" fontId="10" fillId="0" borderId="21" xfId="0" applyFont="1" applyFill="1" applyBorder="1" applyAlignment="1">
      <alignment vertical="center" shrinkToFit="1"/>
    </xf>
    <xf numFmtId="0" fontId="10" fillId="0" borderId="0" xfId="67" applyFont="1" applyFill="1" applyBorder="1" applyAlignment="1">
      <alignment horizontal="center" vertical="center" shrinkToFit="1"/>
      <protection/>
    </xf>
    <xf numFmtId="0" fontId="11" fillId="0" borderId="13" xfId="0" applyFont="1" applyFill="1" applyBorder="1" applyAlignment="1">
      <alignment horizontal="center" vertical="center" shrinkToFit="1"/>
    </xf>
    <xf numFmtId="0" fontId="10" fillId="0" borderId="22" xfId="66" applyFont="1" applyFill="1" applyBorder="1" applyAlignment="1">
      <alignment horizontal="right" vertical="center" shrinkToFit="1"/>
      <protection/>
    </xf>
    <xf numFmtId="0" fontId="10" fillId="0" borderId="13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10" fillId="0" borderId="22" xfId="67" applyFont="1" applyFill="1" applyBorder="1" applyAlignment="1">
      <alignment horizontal="right" vertical="center" shrinkToFit="1"/>
      <protection/>
    </xf>
    <xf numFmtId="0" fontId="13" fillId="0" borderId="0" xfId="66" applyFont="1" applyFill="1" applyBorder="1" applyAlignment="1">
      <alignment vertical="center" shrinkToFit="1"/>
      <protection/>
    </xf>
    <xf numFmtId="0" fontId="10" fillId="0" borderId="0" xfId="66" applyFont="1" applyFill="1" applyBorder="1" applyAlignment="1">
      <alignment horizontal="center" vertical="center" shrinkToFit="1"/>
      <protection/>
    </xf>
    <xf numFmtId="0" fontId="10" fillId="0" borderId="20" xfId="0" applyFont="1" applyFill="1" applyBorder="1" applyAlignment="1">
      <alignment horizontal="right" vertical="center"/>
    </xf>
    <xf numFmtId="0" fontId="10" fillId="0" borderId="0" xfId="66" applyFont="1" applyFill="1" applyBorder="1" applyAlignment="1">
      <alignment horizontal="right" vertical="center" shrinkToFit="1"/>
      <protection/>
    </xf>
    <xf numFmtId="0" fontId="0" fillId="0" borderId="24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right" vertical="center" shrinkToFit="1"/>
    </xf>
    <xf numFmtId="0" fontId="10" fillId="0" borderId="20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29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10" fillId="0" borderId="18" xfId="67" applyFont="1" applyFill="1" applyBorder="1" applyAlignment="1">
      <alignment horizontal="right" vertical="center" shrinkToFit="1"/>
      <protection/>
    </xf>
    <xf numFmtId="0" fontId="0" fillId="0" borderId="3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65" applyFont="1" applyFill="1" applyBorder="1" applyAlignment="1">
      <alignment horizontal="left" vertical="center"/>
      <protection/>
    </xf>
    <xf numFmtId="3" fontId="5" fillId="0" borderId="0" xfId="65" applyNumberFormat="1" applyFont="1" applyFill="1" applyBorder="1" applyAlignment="1" applyProtection="1">
      <alignment vertical="center"/>
      <protection locked="0"/>
    </xf>
    <xf numFmtId="3" fontId="5" fillId="0" borderId="0" xfId="51" applyNumberFormat="1" applyFont="1" applyFill="1" applyBorder="1" applyAlignment="1" applyProtection="1">
      <alignment vertical="center"/>
      <protection/>
    </xf>
    <xf numFmtId="20" fontId="5" fillId="0" borderId="0" xfId="65" applyNumberFormat="1" applyFont="1" applyFill="1" applyBorder="1" applyAlignment="1" applyProtection="1">
      <alignment horizontal="right" vertical="center"/>
      <protection locked="0"/>
    </xf>
    <xf numFmtId="20" fontId="5" fillId="0" borderId="0" xfId="65" applyNumberFormat="1" applyFont="1" applyFill="1" applyBorder="1" applyAlignment="1">
      <alignment vertical="center"/>
      <protection/>
    </xf>
    <xf numFmtId="0" fontId="10" fillId="0" borderId="17" xfId="67" applyFont="1" applyFill="1" applyBorder="1" applyAlignment="1">
      <alignment horizontal="right" vertical="center" shrinkToFit="1"/>
      <protection/>
    </xf>
    <xf numFmtId="180" fontId="5" fillId="0" borderId="26" xfId="64" applyNumberFormat="1" applyFont="1" applyFill="1" applyBorder="1" applyAlignment="1">
      <alignment horizontal="center" vertical="center" wrapText="1"/>
      <protection/>
    </xf>
    <xf numFmtId="0" fontId="0" fillId="0" borderId="26" xfId="67" applyFont="1" applyFill="1" applyBorder="1" applyAlignment="1">
      <alignment horizontal="left" vertical="center" shrinkToFit="1"/>
      <protection/>
    </xf>
    <xf numFmtId="0" fontId="10" fillId="0" borderId="19" xfId="67" applyFont="1" applyFill="1" applyBorder="1" applyAlignment="1">
      <alignment horizontal="right" vertical="center" shrinkToFit="1"/>
      <protection/>
    </xf>
    <xf numFmtId="0" fontId="0" fillId="0" borderId="25" xfId="67" applyFont="1" applyFill="1" applyBorder="1" applyAlignment="1">
      <alignment horizontal="left" vertical="center" shrinkToFit="1"/>
      <protection/>
    </xf>
    <xf numFmtId="0" fontId="0" fillId="0" borderId="33" xfId="0" applyFont="1" applyFill="1" applyBorder="1" applyAlignment="1">
      <alignment vertical="center" shrinkToFit="1"/>
    </xf>
    <xf numFmtId="188" fontId="5" fillId="32" borderId="0" xfId="65" applyNumberFormat="1" applyFont="1" applyFill="1" applyBorder="1" applyAlignment="1">
      <alignment horizontal="center" vertical="center"/>
      <protection/>
    </xf>
    <xf numFmtId="3" fontId="5" fillId="0" borderId="34" xfId="51" applyNumberFormat="1" applyFont="1" applyFill="1" applyBorder="1" applyAlignment="1">
      <alignment vertical="center"/>
    </xf>
    <xf numFmtId="4" fontId="5" fillId="0" borderId="34" xfId="65" applyNumberFormat="1" applyFont="1" applyFill="1" applyBorder="1" applyAlignment="1">
      <alignment vertical="center"/>
      <protection/>
    </xf>
    <xf numFmtId="0" fontId="5" fillId="32" borderId="13" xfId="65" applyFont="1" applyFill="1" applyBorder="1" applyAlignment="1">
      <alignment horizontal="left" vertical="center"/>
      <protection/>
    </xf>
    <xf numFmtId="0" fontId="0" fillId="0" borderId="33" xfId="0" applyFont="1" applyFill="1" applyBorder="1" applyAlignment="1">
      <alignment horizontal="left" vertical="center" shrinkToFit="1"/>
    </xf>
    <xf numFmtId="0" fontId="6" fillId="0" borderId="0" xfId="65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5" fillId="0" borderId="0" xfId="65" applyFont="1" applyFill="1" applyAlignment="1">
      <alignment horizontal="left" vertical="center"/>
      <protection/>
    </xf>
    <xf numFmtId="0" fontId="5" fillId="0" borderId="11" xfId="65" applyFont="1" applyFill="1" applyBorder="1" applyAlignment="1" applyProtection="1">
      <alignment horizontal="center" vertical="center"/>
      <protection locked="0"/>
    </xf>
    <xf numFmtId="0" fontId="5" fillId="0" borderId="20" xfId="65" applyFont="1" applyFill="1" applyBorder="1" applyAlignment="1" applyProtection="1">
      <alignment horizontal="center" vertical="center"/>
      <protection locked="0"/>
    </xf>
    <xf numFmtId="38" fontId="5" fillId="0" borderId="11" xfId="49" applyFont="1" applyFill="1" applyBorder="1" applyAlignment="1" applyProtection="1">
      <alignment horizontal="center" vertical="center"/>
      <protection locked="0"/>
    </xf>
    <xf numFmtId="188" fontId="5" fillId="0" borderId="18" xfId="65" applyNumberFormat="1" applyFont="1" applyFill="1" applyBorder="1" applyAlignment="1" applyProtection="1">
      <alignment horizontal="center" vertical="center"/>
      <protection locked="0"/>
    </xf>
    <xf numFmtId="0" fontId="5" fillId="0" borderId="12" xfId="65" applyFont="1" applyFill="1" applyBorder="1" applyAlignment="1" applyProtection="1">
      <alignment horizontal="left" vertical="center"/>
      <protection locked="0"/>
    </xf>
    <xf numFmtId="3" fontId="5" fillId="0" borderId="18" xfId="65" applyNumberFormat="1" applyFont="1" applyFill="1" applyBorder="1" applyAlignment="1" applyProtection="1">
      <alignment vertical="center"/>
      <protection locked="0"/>
    </xf>
    <xf numFmtId="3" fontId="5" fillId="0" borderId="18" xfId="49" applyNumberFormat="1" applyFont="1" applyFill="1" applyBorder="1" applyAlignment="1" applyProtection="1">
      <alignment vertical="center"/>
      <protection/>
    </xf>
    <xf numFmtId="4" fontId="5" fillId="0" borderId="18" xfId="42" applyNumberFormat="1" applyFont="1" applyFill="1" applyBorder="1" applyAlignment="1" applyProtection="1">
      <alignment vertical="center"/>
      <protection/>
    </xf>
    <xf numFmtId="20" fontId="5" fillId="0" borderId="18" xfId="65" applyNumberFormat="1" applyFont="1" applyFill="1" applyBorder="1" applyAlignment="1" applyProtection="1">
      <alignment horizontal="right" vertical="center"/>
      <protection locked="0"/>
    </xf>
    <xf numFmtId="188" fontId="5" fillId="0" borderId="0" xfId="65" applyNumberFormat="1" applyFont="1" applyFill="1" applyBorder="1" applyAlignment="1" applyProtection="1">
      <alignment horizontal="center" vertical="center"/>
      <protection locked="0"/>
    </xf>
    <xf numFmtId="3" fontId="5" fillId="0" borderId="0" xfId="49" applyNumberFormat="1" applyFont="1" applyFill="1" applyBorder="1" applyAlignment="1" applyProtection="1">
      <alignment vertical="center"/>
      <protection/>
    </xf>
    <xf numFmtId="4" fontId="5" fillId="0" borderId="0" xfId="42" applyNumberFormat="1" applyFont="1" applyFill="1" applyBorder="1" applyAlignment="1" applyProtection="1">
      <alignment vertical="center"/>
      <protection/>
    </xf>
    <xf numFmtId="3" fontId="5" fillId="0" borderId="0" xfId="49" applyNumberFormat="1" applyFont="1" applyFill="1" applyBorder="1" applyAlignment="1">
      <alignment vertical="center"/>
    </xf>
    <xf numFmtId="0" fontId="5" fillId="0" borderId="0" xfId="65" applyFont="1" applyFill="1" applyBorder="1" applyAlignment="1" applyProtection="1">
      <alignment horizontal="left" vertical="center"/>
      <protection locked="0"/>
    </xf>
    <xf numFmtId="0" fontId="5" fillId="0" borderId="0" xfId="65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>
      <alignment horizontal="center" vertical="center" wrapText="1"/>
      <protection/>
    </xf>
    <xf numFmtId="3" fontId="5" fillId="32" borderId="0" xfId="65" applyNumberFormat="1" applyFont="1" applyFill="1" applyBorder="1" applyAlignment="1" applyProtection="1">
      <alignment vertical="center"/>
      <protection locked="0"/>
    </xf>
    <xf numFmtId="4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0" borderId="15" xfId="65" applyFont="1" applyFill="1" applyBorder="1" applyAlignment="1" applyProtection="1">
      <alignment horizontal="center" vertical="center"/>
      <protection locked="0"/>
    </xf>
    <xf numFmtId="3" fontId="5" fillId="0" borderId="15" xfId="65" applyNumberFormat="1" applyFont="1" applyFill="1" applyBorder="1" applyAlignment="1" applyProtection="1">
      <alignment vertical="center"/>
      <protection locked="0"/>
    </xf>
    <xf numFmtId="180" fontId="5" fillId="0" borderId="0" xfId="64" applyNumberFormat="1" applyFont="1" applyFill="1" applyBorder="1" applyAlignment="1">
      <alignment vertical="center"/>
      <protection/>
    </xf>
    <xf numFmtId="180" fontId="5" fillId="0" borderId="34" xfId="64" applyNumberFormat="1" applyFont="1" applyFill="1" applyBorder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180" fontId="5" fillId="0" borderId="18" xfId="64" applyNumberFormat="1" applyFont="1" applyFill="1" applyBorder="1" applyAlignment="1">
      <alignment vertical="center"/>
      <protection/>
    </xf>
    <xf numFmtId="0" fontId="0" fillId="0" borderId="35" xfId="67" applyFont="1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65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0" fontId="5" fillId="0" borderId="0" xfId="65" applyFont="1" applyFill="1" applyBorder="1" applyAlignment="1" applyProtection="1">
      <alignment horizontal="left" vertical="center" indent="1"/>
      <protection locked="0"/>
    </xf>
    <xf numFmtId="0" fontId="5" fillId="0" borderId="0" xfId="65" applyFont="1" applyFill="1" applyBorder="1" applyAlignment="1" applyProtection="1">
      <alignment horizontal="left" vertical="center" indent="2"/>
      <protection locked="0"/>
    </xf>
    <xf numFmtId="3" fontId="5" fillId="0" borderId="15" xfId="49" applyNumberFormat="1" applyFont="1" applyFill="1" applyBorder="1" applyAlignment="1">
      <alignment vertical="center"/>
    </xf>
    <xf numFmtId="0" fontId="5" fillId="0" borderId="0" xfId="65" applyFont="1" applyFill="1" applyBorder="1" applyAlignment="1">
      <alignment horizontal="left" vertical="center"/>
      <protection/>
    </xf>
    <xf numFmtId="0" fontId="10" fillId="0" borderId="31" xfId="0" applyFont="1" applyFill="1" applyBorder="1" applyAlignment="1">
      <alignment vertical="center" shrinkToFit="1"/>
    </xf>
    <xf numFmtId="0" fontId="0" fillId="0" borderId="0" xfId="67" applyFont="1" applyFill="1" applyBorder="1" applyAlignment="1">
      <alignment horizontal="right" vertical="center" shrinkToFit="1"/>
      <protection/>
    </xf>
    <xf numFmtId="0" fontId="0" fillId="0" borderId="32" xfId="67" applyFont="1" applyFill="1" applyBorder="1" applyAlignment="1">
      <alignment vertical="center" shrinkToFit="1"/>
      <protection/>
    </xf>
    <xf numFmtId="0" fontId="10" fillId="0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 quotePrefix="1">
      <alignment vertical="center"/>
    </xf>
    <xf numFmtId="0" fontId="0" fillId="0" borderId="32" xfId="66" applyFont="1" applyFill="1" applyBorder="1" applyAlignment="1">
      <alignment vertical="center" shrinkToFit="1"/>
      <protection/>
    </xf>
    <xf numFmtId="0" fontId="0" fillId="0" borderId="24" xfId="66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17" xfId="67" applyFont="1" applyFill="1" applyBorder="1" applyAlignment="1">
      <alignment horizontal="left" vertical="center" shrinkToFit="1"/>
      <protection/>
    </xf>
    <xf numFmtId="0" fontId="0" fillId="0" borderId="24" xfId="67" applyFont="1" applyFill="1" applyBorder="1" applyAlignment="1">
      <alignment vertical="center" shrinkToFit="1"/>
      <protection/>
    </xf>
    <xf numFmtId="0" fontId="0" fillId="0" borderId="3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6" xfId="67" applyFont="1" applyFill="1" applyBorder="1" applyAlignment="1">
      <alignment vertical="center" shrinkToFit="1"/>
      <protection/>
    </xf>
    <xf numFmtId="0" fontId="0" fillId="0" borderId="0" xfId="67" applyFont="1" applyFill="1" applyBorder="1" applyAlignment="1">
      <alignment horizontal="left" vertical="center" shrinkToFit="1"/>
      <protection/>
    </xf>
    <xf numFmtId="0" fontId="0" fillId="0" borderId="23" xfId="0" applyFont="1" applyFill="1" applyBorder="1" applyAlignment="1">
      <alignment vertical="center"/>
    </xf>
    <xf numFmtId="0" fontId="0" fillId="0" borderId="32" xfId="67" applyFont="1" applyFill="1" applyBorder="1" applyAlignment="1">
      <alignment vertical="center" wrapText="1" shrinkToFit="1"/>
      <protection/>
    </xf>
    <xf numFmtId="0" fontId="0" fillId="0" borderId="26" xfId="0" applyFont="1" applyFill="1" applyBorder="1" applyAlignment="1">
      <alignment horizontal="left" vertical="center" shrinkToFit="1"/>
    </xf>
    <xf numFmtId="0" fontId="0" fillId="0" borderId="19" xfId="67" applyFont="1" applyFill="1" applyBorder="1" applyAlignment="1">
      <alignment horizontal="left" vertical="center" shrinkToFit="1"/>
      <protection/>
    </xf>
    <xf numFmtId="0" fontId="10" fillId="0" borderId="29" xfId="0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5" fillId="0" borderId="3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5" fillId="0" borderId="37" xfId="64" applyFont="1" applyFill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shrinkToFit="1"/>
    </xf>
    <xf numFmtId="180" fontId="5" fillId="0" borderId="0" xfId="64" applyNumberFormat="1" applyFont="1" applyFill="1" applyAlignment="1">
      <alignment horizontal="right" vertical="center"/>
      <protection/>
    </xf>
    <xf numFmtId="180" fontId="5" fillId="0" borderId="12" xfId="64" applyNumberFormat="1" applyFont="1" applyFill="1" applyBorder="1" applyAlignment="1">
      <alignment vertical="center"/>
      <protection/>
    </xf>
    <xf numFmtId="180" fontId="5" fillId="0" borderId="13" xfId="64" applyNumberFormat="1" applyFont="1" applyFill="1" applyBorder="1" applyAlignment="1">
      <alignment vertical="center"/>
      <protection/>
    </xf>
    <xf numFmtId="180" fontId="5" fillId="0" borderId="14" xfId="64" applyNumberFormat="1" applyFont="1" applyFill="1" applyBorder="1" applyAlignment="1">
      <alignment vertical="center"/>
      <protection/>
    </xf>
    <xf numFmtId="0" fontId="17" fillId="0" borderId="0" xfId="43" applyFont="1" applyAlignment="1" applyProtection="1">
      <alignment vertical="center"/>
      <protection/>
    </xf>
    <xf numFmtId="0" fontId="10" fillId="0" borderId="22" xfId="0" applyFont="1" applyFill="1" applyBorder="1" applyAlignment="1">
      <alignment vertical="center" shrinkToFit="1"/>
    </xf>
    <xf numFmtId="0" fontId="0" fillId="0" borderId="0" xfId="67" applyFont="1" applyFill="1" applyBorder="1" applyAlignment="1">
      <alignment vertical="center" shrinkToFit="1"/>
      <protection/>
    </xf>
    <xf numFmtId="0" fontId="0" fillId="0" borderId="3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right"/>
    </xf>
    <xf numFmtId="0" fontId="0" fillId="0" borderId="1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horizontal="right" vertical="center" shrinkToFit="1"/>
    </xf>
    <xf numFmtId="0" fontId="0" fillId="0" borderId="39" xfId="0" applyFont="1" applyFill="1" applyBorder="1" applyAlignment="1">
      <alignment vertical="center" shrinkToFit="1"/>
    </xf>
    <xf numFmtId="3" fontId="5" fillId="0" borderId="37" xfId="51" applyNumberFormat="1" applyFont="1" applyFill="1" applyBorder="1" applyAlignment="1">
      <alignment vertical="center"/>
    </xf>
    <xf numFmtId="0" fontId="5" fillId="0" borderId="41" xfId="64" applyFont="1" applyFill="1" applyBorder="1" applyAlignment="1">
      <alignment vertical="center"/>
      <protection/>
    </xf>
    <xf numFmtId="0" fontId="5" fillId="0" borderId="42" xfId="64" applyFont="1" applyFill="1" applyBorder="1" applyAlignment="1">
      <alignment vertical="center"/>
      <protection/>
    </xf>
    <xf numFmtId="0" fontId="5" fillId="0" borderId="43" xfId="64" applyFont="1" applyFill="1" applyBorder="1" applyAlignment="1">
      <alignment vertical="center"/>
      <protection/>
    </xf>
    <xf numFmtId="0" fontId="1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 shrinkToFit="1"/>
    </xf>
    <xf numFmtId="0" fontId="10" fillId="0" borderId="46" xfId="0" applyFont="1" applyFill="1" applyBorder="1" applyAlignment="1">
      <alignment vertical="center" shrinkToFit="1"/>
    </xf>
    <xf numFmtId="0" fontId="10" fillId="0" borderId="22" xfId="67" applyFont="1" applyFill="1" applyBorder="1" applyAlignment="1">
      <alignment vertical="center" shrinkToFit="1"/>
      <protection/>
    </xf>
    <xf numFmtId="0" fontId="10" fillId="0" borderId="40" xfId="67" applyFont="1" applyFill="1" applyBorder="1" applyAlignment="1">
      <alignment vertical="center" shrinkToFit="1"/>
      <protection/>
    </xf>
    <xf numFmtId="0" fontId="10" fillId="0" borderId="40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10" fillId="0" borderId="48" xfId="0" applyFont="1" applyFill="1" applyBorder="1" applyAlignment="1">
      <alignment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0" xfId="66" applyFont="1" applyFill="1" applyBorder="1" applyAlignment="1">
      <alignment horizontal="righ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right" vertical="center" shrinkToFit="1"/>
    </xf>
    <xf numFmtId="0" fontId="0" fillId="0" borderId="53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5" fillId="32" borderId="0" xfId="64" applyFont="1" applyFill="1" applyAlignment="1">
      <alignment horizontal="right" vertical="center"/>
      <protection/>
    </xf>
    <xf numFmtId="0" fontId="0" fillId="0" borderId="35" xfId="67" applyFont="1" applyFill="1" applyBorder="1" applyAlignment="1">
      <alignment horizontal="left" vertical="center" shrinkToFit="1"/>
      <protection/>
    </xf>
    <xf numFmtId="0" fontId="10" fillId="0" borderId="57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 quotePrefix="1">
      <alignment vertical="center"/>
    </xf>
    <xf numFmtId="0" fontId="10" fillId="0" borderId="20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left" vertical="center"/>
    </xf>
    <xf numFmtId="0" fontId="10" fillId="0" borderId="15" xfId="67" applyFont="1" applyFill="1" applyBorder="1" applyAlignment="1">
      <alignment vertical="center" shrinkToFit="1"/>
      <protection/>
    </xf>
    <xf numFmtId="0" fontId="0" fillId="0" borderId="20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10" fillId="0" borderId="57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 shrinkToFit="1"/>
    </xf>
    <xf numFmtId="0" fontId="5" fillId="0" borderId="13" xfId="65" applyFont="1" applyFill="1" applyBorder="1" applyAlignment="1" applyProtection="1">
      <alignment vertical="center"/>
      <protection locked="0"/>
    </xf>
    <xf numFmtId="20" fontId="5" fillId="0" borderId="34" xfId="65" applyNumberFormat="1" applyFont="1" applyFill="1" applyBorder="1" applyAlignment="1">
      <alignment horizontal="right" vertical="center"/>
      <protection/>
    </xf>
    <xf numFmtId="18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10" fillId="0" borderId="51" xfId="0" applyFont="1" applyFill="1" applyBorder="1" applyAlignment="1">
      <alignment horizontal="right" vertical="center"/>
    </xf>
    <xf numFmtId="0" fontId="4" fillId="0" borderId="10" xfId="64" applyFont="1" applyFill="1" applyBorder="1" applyAlignment="1">
      <alignment vertical="center"/>
      <protection/>
    </xf>
    <xf numFmtId="180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42" xfId="64" applyFont="1" applyFill="1" applyBorder="1" applyAlignment="1">
      <alignment vertical="center"/>
      <protection/>
    </xf>
    <xf numFmtId="180" fontId="4" fillId="0" borderId="12" xfId="64" applyNumberFormat="1" applyFont="1" applyFill="1" applyBorder="1" applyAlignment="1">
      <alignment vertical="center"/>
      <protection/>
    </xf>
    <xf numFmtId="0" fontId="4" fillId="0" borderId="41" xfId="64" applyFont="1" applyFill="1" applyBorder="1" applyAlignment="1">
      <alignment vertical="center"/>
      <protection/>
    </xf>
    <xf numFmtId="180" fontId="4" fillId="0" borderId="13" xfId="64" applyNumberFormat="1" applyFont="1" applyFill="1" applyBorder="1" applyAlignment="1">
      <alignment vertical="center"/>
      <protection/>
    </xf>
    <xf numFmtId="0" fontId="4" fillId="0" borderId="43" xfId="64" applyFont="1" applyFill="1" applyBorder="1" applyAlignment="1">
      <alignment vertical="center"/>
      <protection/>
    </xf>
    <xf numFmtId="180" fontId="4" fillId="0" borderId="14" xfId="64" applyNumberFormat="1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33" borderId="0" xfId="0" applyFont="1" applyFill="1" applyAlignment="1">
      <alignment horizontal="right" vertical="center" shrinkToFit="1"/>
    </xf>
    <xf numFmtId="0" fontId="10" fillId="33" borderId="0" xfId="0" applyFont="1" applyFill="1" applyAlignment="1">
      <alignment vertical="center" shrinkToFit="1"/>
    </xf>
    <xf numFmtId="0" fontId="55" fillId="33" borderId="0" xfId="0" applyFont="1" applyFill="1" applyAlignment="1">
      <alignment vertical="center" shrinkToFit="1"/>
    </xf>
    <xf numFmtId="0" fontId="55" fillId="33" borderId="0" xfId="0" applyFont="1" applyFill="1" applyAlignment="1">
      <alignment horizontal="distributed" vertical="center" shrinkToFit="1"/>
    </xf>
    <xf numFmtId="0" fontId="55" fillId="33" borderId="0" xfId="66" applyFont="1" applyFill="1" applyAlignment="1">
      <alignment horizontal="right" vertical="center" shrinkToFit="1"/>
      <protection/>
    </xf>
    <xf numFmtId="0" fontId="56" fillId="0" borderId="0" xfId="0" applyFont="1" applyAlignment="1">
      <alignment vertical="center" wrapText="1"/>
    </xf>
    <xf numFmtId="0" fontId="10" fillId="33" borderId="0" xfId="0" applyFont="1" applyFill="1" applyAlignment="1">
      <alignment horizontal="right"/>
    </xf>
    <xf numFmtId="211" fontId="0" fillId="0" borderId="19" xfId="0" applyNumberFormat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/>
    </xf>
    <xf numFmtId="211" fontId="0" fillId="0" borderId="55" xfId="0" applyNumberFormat="1" applyFont="1" applyBorder="1" applyAlignment="1">
      <alignment vertical="center" shrinkToFit="1"/>
    </xf>
    <xf numFmtId="0" fontId="57" fillId="33" borderId="0" xfId="66" applyFont="1" applyFill="1" applyAlignment="1">
      <alignment horizontal="center" vertical="center" shrinkToFit="1"/>
      <protection/>
    </xf>
    <xf numFmtId="0" fontId="57" fillId="0" borderId="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vertical="center" shrinkToFit="1"/>
    </xf>
    <xf numFmtId="0" fontId="10" fillId="0" borderId="58" xfId="0" applyFont="1" applyFill="1" applyBorder="1" applyAlignment="1">
      <alignment vertical="center" shrinkToFit="1"/>
    </xf>
    <xf numFmtId="20" fontId="5" fillId="0" borderId="0" xfId="65" applyNumberFormat="1" applyFont="1" applyFill="1" applyBorder="1" applyAlignment="1">
      <alignment horizontal="right" vertical="center"/>
      <protection/>
    </xf>
    <xf numFmtId="0" fontId="5" fillId="0" borderId="59" xfId="65" applyFont="1" applyFill="1" applyBorder="1" applyAlignment="1" applyProtection="1">
      <alignment horizontal="center" vertical="center" wrapText="1" shrinkToFit="1"/>
      <protection locked="0"/>
    </xf>
    <xf numFmtId="0" fontId="5" fillId="0" borderId="60" xfId="65" applyFont="1" applyFill="1" applyBorder="1" applyAlignment="1" applyProtection="1">
      <alignment horizontal="center" vertical="center" shrinkToFit="1"/>
      <protection locked="0"/>
    </xf>
    <xf numFmtId="0" fontId="5" fillId="0" borderId="61" xfId="65" applyFont="1" applyFill="1" applyBorder="1" applyAlignment="1" applyProtection="1">
      <alignment horizontal="center" vertical="center"/>
      <protection locked="0"/>
    </xf>
    <xf numFmtId="0" fontId="5" fillId="0" borderId="11" xfId="65" applyFont="1" applyFill="1" applyBorder="1" applyAlignment="1" applyProtection="1">
      <alignment horizontal="center" vertical="center"/>
      <protection locked="0"/>
    </xf>
    <xf numFmtId="0" fontId="5" fillId="0" borderId="50" xfId="65" applyFont="1" applyFill="1" applyBorder="1" applyAlignment="1" applyProtection="1">
      <alignment horizontal="center" vertical="center" wrapText="1"/>
      <protection locked="0"/>
    </xf>
    <xf numFmtId="0" fontId="5" fillId="0" borderId="50" xfId="65" applyFont="1" applyFill="1" applyBorder="1" applyAlignment="1" applyProtection="1">
      <alignment horizontal="center" vertical="center"/>
      <protection locked="0"/>
    </xf>
    <xf numFmtId="0" fontId="5" fillId="0" borderId="61" xfId="65" applyFont="1" applyFill="1" applyBorder="1" applyAlignment="1" applyProtection="1">
      <alignment horizontal="center" vertical="center" wrapText="1"/>
      <protection locked="0"/>
    </xf>
    <xf numFmtId="0" fontId="5" fillId="0" borderId="62" xfId="65" applyFont="1" applyFill="1" applyBorder="1" applyAlignment="1" applyProtection="1">
      <alignment horizontal="center" vertical="center"/>
      <protection locked="0"/>
    </xf>
    <xf numFmtId="0" fontId="5" fillId="0" borderId="63" xfId="65" applyFont="1" applyFill="1" applyBorder="1" applyAlignment="1" applyProtection="1">
      <alignment horizontal="center" vertical="center" wrapText="1"/>
      <protection locked="0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5" fillId="0" borderId="64" xfId="65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 horizontal="center" vertical="center" wrapText="1"/>
    </xf>
    <xf numFmtId="20" fontId="5" fillId="0" borderId="0" xfId="65" applyNumberFormat="1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>
      <alignment horizontal="center" vertical="center"/>
    </xf>
    <xf numFmtId="38" fontId="5" fillId="32" borderId="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center" vertical="center"/>
    </xf>
    <xf numFmtId="3" fontId="5" fillId="0" borderId="0" xfId="51" applyNumberFormat="1" applyFont="1" applyFill="1" applyBorder="1" applyAlignment="1">
      <alignment horizontal="center" vertical="center"/>
    </xf>
    <xf numFmtId="0" fontId="5" fillId="32" borderId="29" xfId="64" applyFont="1" applyFill="1" applyBorder="1" applyAlignment="1">
      <alignment horizontal="center" vertical="center"/>
      <protection/>
    </xf>
    <xf numFmtId="0" fontId="5" fillId="32" borderId="17" xfId="64" applyFont="1" applyFill="1" applyBorder="1" applyAlignment="1">
      <alignment horizontal="center" vertical="center"/>
      <protection/>
    </xf>
    <xf numFmtId="0" fontId="4" fillId="0" borderId="64" xfId="64" applyFont="1" applyFill="1" applyBorder="1" applyAlignment="1">
      <alignment horizontal="center" vertical="center" wrapText="1"/>
      <protection/>
    </xf>
    <xf numFmtId="0" fontId="4" fillId="0" borderId="59" xfId="64" applyFont="1" applyFill="1" applyBorder="1" applyAlignment="1">
      <alignment horizontal="center" vertical="center" wrapText="1"/>
      <protection/>
    </xf>
    <xf numFmtId="0" fontId="5" fillId="0" borderId="64" xfId="64" applyFont="1" applyFill="1" applyBorder="1" applyAlignment="1">
      <alignment horizontal="center" vertical="center" wrapText="1"/>
      <protection/>
    </xf>
    <xf numFmtId="0" fontId="5" fillId="0" borderId="29" xfId="64" applyFont="1" applyFill="1" applyBorder="1" applyAlignment="1">
      <alignment horizontal="center" vertical="center" wrapText="1"/>
      <protection/>
    </xf>
    <xf numFmtId="0" fontId="5" fillId="0" borderId="59" xfId="64" applyFont="1" applyFill="1" applyBorder="1" applyAlignment="1">
      <alignment horizontal="center" vertical="center" wrapText="1"/>
      <protection/>
    </xf>
    <xf numFmtId="0" fontId="10" fillId="0" borderId="65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distributed" vertical="center" shrinkToFit="1"/>
    </xf>
    <xf numFmtId="0" fontId="13" fillId="0" borderId="29" xfId="0" applyFont="1" applyFill="1" applyBorder="1" applyAlignment="1">
      <alignment horizontal="distributed" vertical="center" shrinkToFit="1"/>
    </xf>
    <xf numFmtId="0" fontId="13" fillId="0" borderId="16" xfId="0" applyFont="1" applyFill="1" applyBorder="1" applyAlignment="1">
      <alignment horizontal="distributed" vertical="center" shrinkToFit="1"/>
    </xf>
    <xf numFmtId="0" fontId="13" fillId="0" borderId="39" xfId="0" applyFont="1" applyFill="1" applyBorder="1" applyAlignment="1">
      <alignment horizontal="distributed" vertical="center" shrinkToFit="1"/>
    </xf>
    <xf numFmtId="0" fontId="13" fillId="0" borderId="34" xfId="0" applyFont="1" applyFill="1" applyBorder="1" applyAlignment="1">
      <alignment horizontal="distributed" vertical="center" shrinkToFit="1"/>
    </xf>
    <xf numFmtId="0" fontId="13" fillId="0" borderId="40" xfId="0" applyFont="1" applyFill="1" applyBorder="1" applyAlignment="1">
      <alignment horizontal="distributed" vertical="center" shrinkToFit="1"/>
    </xf>
    <xf numFmtId="0" fontId="13" fillId="0" borderId="67" xfId="0" applyFont="1" applyFill="1" applyBorder="1" applyAlignment="1">
      <alignment vertical="center" shrinkToFit="1"/>
    </xf>
    <xf numFmtId="0" fontId="13" fillId="0" borderId="68" xfId="0" applyFont="1" applyFill="1" applyBorder="1" applyAlignment="1">
      <alignment vertical="center" shrinkToFit="1"/>
    </xf>
    <xf numFmtId="0" fontId="13" fillId="0" borderId="32" xfId="0" applyFont="1" applyFill="1" applyBorder="1" applyAlignment="1">
      <alignment horizontal="distributed" vertical="center" wrapText="1" shrinkToFit="1"/>
    </xf>
    <xf numFmtId="0" fontId="13" fillId="0" borderId="69" xfId="0" applyFont="1" applyFill="1" applyBorder="1" applyAlignment="1">
      <alignment horizontal="center" vertical="center" textRotation="255" shrinkToFit="1"/>
    </xf>
    <xf numFmtId="0" fontId="13" fillId="0" borderId="70" xfId="0" applyFont="1" applyFill="1" applyBorder="1" applyAlignment="1">
      <alignment horizontal="center" vertical="center" textRotation="255" shrinkToFit="1"/>
    </xf>
    <xf numFmtId="0" fontId="13" fillId="0" borderId="71" xfId="0" applyFont="1" applyFill="1" applyBorder="1" applyAlignment="1">
      <alignment horizontal="center" vertical="center" textRotation="255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40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left" vertical="center" shrinkToFit="1"/>
    </xf>
    <xf numFmtId="0" fontId="13" fillId="0" borderId="6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3" fillId="0" borderId="67" xfId="0" applyFont="1" applyFill="1" applyBorder="1" applyAlignment="1">
      <alignment vertical="center" wrapText="1" shrinkToFit="1"/>
    </xf>
    <xf numFmtId="0" fontId="0" fillId="0" borderId="72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51" xfId="0" applyFont="1" applyFill="1" applyBorder="1" applyAlignment="1">
      <alignment vertical="center" shrinkToFit="1"/>
    </xf>
    <xf numFmtId="0" fontId="10" fillId="0" borderId="4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left" vertical="center" wrapText="1" shrinkToFit="1"/>
    </xf>
    <xf numFmtId="0" fontId="0" fillId="0" borderId="39" xfId="0" applyFont="1" applyFill="1" applyBorder="1" applyAlignment="1">
      <alignment horizontal="left" vertical="center" wrapText="1" shrinkToFit="1"/>
    </xf>
    <xf numFmtId="0" fontId="10" fillId="0" borderId="29" xfId="0" applyFont="1" applyFill="1" applyBorder="1" applyAlignment="1">
      <alignment horizontal="right" vertical="center" shrinkToFit="1"/>
    </xf>
    <xf numFmtId="0" fontId="13" fillId="0" borderId="67" xfId="66" applyFont="1" applyFill="1" applyBorder="1" applyAlignment="1">
      <alignment horizontal="left" vertical="center" shrinkToFit="1"/>
      <protection/>
    </xf>
    <xf numFmtId="0" fontId="13" fillId="0" borderId="68" xfId="66" applyFont="1" applyFill="1" applyBorder="1" applyAlignment="1">
      <alignment horizontal="left" vertical="center" shrinkToFit="1"/>
      <protection/>
    </xf>
    <xf numFmtId="0" fontId="10" fillId="0" borderId="65" xfId="66" applyFont="1" applyFill="1" applyBorder="1" applyAlignment="1">
      <alignment horizontal="center" vertical="center" shrinkToFit="1"/>
      <protection/>
    </xf>
    <xf numFmtId="0" fontId="10" fillId="0" borderId="66" xfId="66" applyFont="1" applyFill="1" applyBorder="1" applyAlignment="1">
      <alignment horizontal="center" vertical="center" shrinkToFit="1"/>
      <protection/>
    </xf>
    <xf numFmtId="0" fontId="13" fillId="0" borderId="58" xfId="66" applyFont="1" applyFill="1" applyBorder="1" applyAlignment="1">
      <alignment horizontal="left" vertical="center" shrinkToFit="1"/>
      <protection/>
    </xf>
    <xf numFmtId="0" fontId="0" fillId="0" borderId="32" xfId="66" applyFont="1" applyFill="1" applyBorder="1" applyAlignment="1">
      <alignment horizontal="left" vertical="center" shrinkToFit="1"/>
      <protection/>
    </xf>
    <xf numFmtId="0" fontId="0" fillId="0" borderId="39" xfId="66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211" fontId="0" fillId="0" borderId="50" xfId="0" applyNumberFormat="1" applyFont="1" applyBorder="1" applyAlignment="1">
      <alignment vertical="center" shrinkToFit="1"/>
    </xf>
    <xf numFmtId="211" fontId="0" fillId="0" borderId="19" xfId="0" applyNumberFormat="1" applyFont="1" applyBorder="1" applyAlignment="1">
      <alignment vertical="center" shrinkToFit="1"/>
    </xf>
    <xf numFmtId="211" fontId="0" fillId="0" borderId="17" xfId="0" applyNumberFormat="1" applyFont="1" applyBorder="1" applyAlignment="1">
      <alignment vertical="center" shrinkToFit="1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left" vertical="center" wrapText="1" shrinkToFit="1"/>
    </xf>
    <xf numFmtId="0" fontId="10" fillId="0" borderId="73" xfId="66" applyFont="1" applyFill="1" applyBorder="1" applyAlignment="1">
      <alignment horizontal="center" vertical="center" shrinkToFit="1"/>
      <protection/>
    </xf>
    <xf numFmtId="211" fontId="0" fillId="0" borderId="74" xfId="0" applyNumberFormat="1" applyFont="1" applyBorder="1" applyAlignment="1">
      <alignment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74" xfId="0" applyFont="1" applyFill="1" applyBorder="1" applyAlignment="1">
      <alignment horizontal="left" vertical="center" shrinkToFit="1"/>
    </xf>
    <xf numFmtId="0" fontId="10" fillId="0" borderId="16" xfId="66" applyFont="1" applyFill="1" applyBorder="1" applyAlignment="1">
      <alignment horizontal="right" vertical="center" shrinkToFit="1"/>
      <protection/>
    </xf>
    <xf numFmtId="0" fontId="10" fillId="0" borderId="40" xfId="66" applyFont="1" applyFill="1" applyBorder="1" applyAlignment="1">
      <alignment horizontal="right" vertical="center" shrinkToFit="1"/>
      <protection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 2" xfId="65"/>
    <cellStyle name="標準_政策部" xfId="66"/>
    <cellStyle name="標準_総務部 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tabSelected="1" zoomScalePageLayoutView="0" workbookViewId="0" topLeftCell="A1">
      <selection activeCell="B7" sqref="B7"/>
    </sheetView>
  </sheetViews>
  <sheetFormatPr defaultColWidth="2.625" defaultRowHeight="18" customHeight="1"/>
  <cols>
    <col min="1" max="1" width="2.625" style="10" customWidth="1"/>
    <col min="2" max="2" width="20.625" style="10" customWidth="1"/>
    <col min="3" max="16384" width="2.625" style="10" customWidth="1"/>
  </cols>
  <sheetData>
    <row r="3" ht="18" customHeight="1">
      <c r="B3" s="9" t="s">
        <v>98</v>
      </c>
    </row>
    <row r="5" ht="18" customHeight="1">
      <c r="B5" s="11" t="s">
        <v>100</v>
      </c>
    </row>
    <row r="6" ht="18" customHeight="1">
      <c r="B6" s="11" t="s">
        <v>101</v>
      </c>
    </row>
    <row r="7" ht="18" customHeight="1">
      <c r="B7" s="180" t="s">
        <v>102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A1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showGridLines="0" zoomScaleSheetLayoutView="75" zoomScalePageLayoutView="0" workbookViewId="0" topLeftCell="A1">
      <pane ySplit="4" topLeftCell="A146" activePane="bottomLeft" state="frozen"/>
      <selection pane="topLeft" activeCell="A54" sqref="A54:K93"/>
      <selection pane="bottomLeft" activeCell="K1" sqref="K1"/>
    </sheetView>
  </sheetViews>
  <sheetFormatPr defaultColWidth="9.00390625" defaultRowHeight="15" customHeight="1"/>
  <cols>
    <col min="1" max="1" width="8.75390625" style="89" customWidth="1"/>
    <col min="2" max="2" width="15.375" style="89" customWidth="1"/>
    <col min="3" max="8" width="6.625" style="89" customWidth="1"/>
    <col min="9" max="11" width="6.50390625" style="89" customWidth="1"/>
    <col min="12" max="16384" width="9.00390625" style="89" customWidth="1"/>
  </cols>
  <sheetData>
    <row r="1" spans="1:11" s="107" customFormat="1" ht="15" customHeight="1">
      <c r="A1" s="106" t="s">
        <v>148</v>
      </c>
      <c r="B1" s="106"/>
      <c r="C1" s="106"/>
      <c r="D1" s="106"/>
      <c r="E1" s="106"/>
      <c r="F1" s="106"/>
      <c r="G1" s="106"/>
      <c r="H1" s="106"/>
      <c r="I1" s="106"/>
      <c r="J1" s="106"/>
      <c r="K1" s="1" t="s">
        <v>99</v>
      </c>
    </row>
    <row r="2" spans="1:11" ht="1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30" customHeight="1">
      <c r="A3" s="293" t="s">
        <v>81</v>
      </c>
      <c r="B3" s="295" t="s">
        <v>0</v>
      </c>
      <c r="C3" s="297" t="s">
        <v>79</v>
      </c>
      <c r="D3" s="298"/>
      <c r="E3" s="298"/>
      <c r="F3" s="299" t="s">
        <v>80</v>
      </c>
      <c r="G3" s="295"/>
      <c r="H3" s="300"/>
      <c r="I3" s="301" t="s">
        <v>95</v>
      </c>
      <c r="J3" s="303" t="s">
        <v>97</v>
      </c>
      <c r="K3" s="305" t="s">
        <v>96</v>
      </c>
    </row>
    <row r="4" spans="1:11" ht="30" customHeight="1">
      <c r="A4" s="294"/>
      <c r="B4" s="296"/>
      <c r="C4" s="110" t="s">
        <v>1</v>
      </c>
      <c r="D4" s="109" t="s">
        <v>2</v>
      </c>
      <c r="E4" s="111" t="s">
        <v>3</v>
      </c>
      <c r="F4" s="109" t="s">
        <v>1</v>
      </c>
      <c r="G4" s="109" t="s">
        <v>2</v>
      </c>
      <c r="H4" s="111" t="s">
        <v>3</v>
      </c>
      <c r="I4" s="302"/>
      <c r="J4" s="304"/>
      <c r="K4" s="306"/>
    </row>
    <row r="5" spans="1:11" ht="15" customHeight="1">
      <c r="A5" s="112">
        <v>36261</v>
      </c>
      <c r="B5" s="113" t="s">
        <v>4</v>
      </c>
      <c r="C5" s="114">
        <v>16887</v>
      </c>
      <c r="D5" s="114">
        <v>19293</v>
      </c>
      <c r="E5" s="115">
        <v>36180</v>
      </c>
      <c r="F5" s="114">
        <v>9928</v>
      </c>
      <c r="G5" s="114">
        <v>11812</v>
      </c>
      <c r="H5" s="115">
        <v>21740</v>
      </c>
      <c r="I5" s="115">
        <v>1833</v>
      </c>
      <c r="J5" s="116">
        <v>60.09</v>
      </c>
      <c r="K5" s="117">
        <v>0.9548611111111112</v>
      </c>
    </row>
    <row r="6" spans="1:11" ht="15" customHeight="1">
      <c r="A6" s="118">
        <v>36275</v>
      </c>
      <c r="B6" s="38" t="s">
        <v>5</v>
      </c>
      <c r="C6" s="91">
        <v>16948</v>
      </c>
      <c r="D6" s="91">
        <v>19334</v>
      </c>
      <c r="E6" s="119">
        <v>36282</v>
      </c>
      <c r="F6" s="91">
        <v>9710</v>
      </c>
      <c r="G6" s="91">
        <v>11635</v>
      </c>
      <c r="H6" s="119">
        <v>21345</v>
      </c>
      <c r="I6" s="119">
        <v>1919</v>
      </c>
      <c r="J6" s="120">
        <v>58.83</v>
      </c>
      <c r="K6" s="93">
        <v>0.95</v>
      </c>
    </row>
    <row r="7" spans="1:11" ht="15" customHeight="1">
      <c r="A7" s="118">
        <v>36639</v>
      </c>
      <c r="B7" s="38" t="s">
        <v>6</v>
      </c>
      <c r="C7" s="91">
        <v>17119</v>
      </c>
      <c r="D7" s="91">
        <v>19560</v>
      </c>
      <c r="E7" s="119">
        <v>36679</v>
      </c>
      <c r="F7" s="91">
        <v>13760</v>
      </c>
      <c r="G7" s="91">
        <v>16357</v>
      </c>
      <c r="H7" s="119">
        <v>30117</v>
      </c>
      <c r="I7" s="119">
        <v>3978</v>
      </c>
      <c r="J7" s="120">
        <v>82.11</v>
      </c>
      <c r="K7" s="93">
        <v>0.052083333333333336</v>
      </c>
    </row>
    <row r="8" spans="1:11" ht="15" customHeight="1">
      <c r="A8" s="118">
        <v>36702</v>
      </c>
      <c r="B8" s="38" t="s">
        <v>83</v>
      </c>
      <c r="C8" s="91"/>
      <c r="D8" s="91"/>
      <c r="E8" s="119"/>
      <c r="F8" s="91"/>
      <c r="G8" s="91"/>
      <c r="H8" s="119"/>
      <c r="I8" s="119"/>
      <c r="J8" s="120"/>
      <c r="K8" s="93"/>
    </row>
    <row r="9" spans="1:11" ht="15" customHeight="1">
      <c r="A9" s="118"/>
      <c r="B9" s="39" t="s">
        <v>87</v>
      </c>
      <c r="C9" s="91">
        <v>17273</v>
      </c>
      <c r="D9" s="91">
        <v>19697</v>
      </c>
      <c r="E9" s="119">
        <v>36970</v>
      </c>
      <c r="F9" s="91">
        <v>12381</v>
      </c>
      <c r="G9" s="91">
        <v>14055</v>
      </c>
      <c r="H9" s="119">
        <v>26436</v>
      </c>
      <c r="I9" s="119">
        <v>3556</v>
      </c>
      <c r="J9" s="120">
        <v>71.51</v>
      </c>
      <c r="K9" s="93">
        <v>0.9861111111111112</v>
      </c>
    </row>
    <row r="10" spans="1:11" ht="15" customHeight="1">
      <c r="A10" s="118"/>
      <c r="B10" s="39" t="s">
        <v>8</v>
      </c>
      <c r="C10" s="91">
        <v>17273</v>
      </c>
      <c r="D10" s="91">
        <v>19697</v>
      </c>
      <c r="E10" s="119">
        <v>36970</v>
      </c>
      <c r="F10" s="91">
        <v>12375</v>
      </c>
      <c r="G10" s="91">
        <v>14043</v>
      </c>
      <c r="H10" s="119">
        <v>26418</v>
      </c>
      <c r="I10" s="119">
        <v>3555</v>
      </c>
      <c r="J10" s="120">
        <v>71.46</v>
      </c>
      <c r="K10" s="307">
        <v>0.1111111111111111</v>
      </c>
    </row>
    <row r="11" spans="1:11" ht="15" customHeight="1">
      <c r="A11" s="118"/>
      <c r="B11" s="40" t="s">
        <v>77</v>
      </c>
      <c r="C11" s="91">
        <v>17283</v>
      </c>
      <c r="D11" s="91">
        <v>19703</v>
      </c>
      <c r="E11" s="119">
        <v>36986</v>
      </c>
      <c r="F11" s="91">
        <v>12376</v>
      </c>
      <c r="G11" s="91">
        <v>14045</v>
      </c>
      <c r="H11" s="119">
        <v>26421</v>
      </c>
      <c r="I11" s="119">
        <v>3558</v>
      </c>
      <c r="J11" s="120">
        <v>71.44</v>
      </c>
      <c r="K11" s="307"/>
    </row>
    <row r="12" spans="1:11" ht="15" customHeight="1">
      <c r="A12" s="118">
        <v>37101</v>
      </c>
      <c r="B12" s="38" t="s">
        <v>84</v>
      </c>
      <c r="C12" s="91"/>
      <c r="D12" s="91"/>
      <c r="E12" s="119"/>
      <c r="F12" s="91"/>
      <c r="G12" s="91"/>
      <c r="H12" s="119"/>
      <c r="I12" s="119"/>
      <c r="J12" s="120"/>
      <c r="K12" s="93"/>
    </row>
    <row r="13" spans="1:11" ht="15" customHeight="1">
      <c r="A13" s="118"/>
      <c r="B13" s="39" t="s">
        <v>9</v>
      </c>
      <c r="C13" s="91">
        <v>17372</v>
      </c>
      <c r="D13" s="91">
        <v>19793</v>
      </c>
      <c r="E13" s="119">
        <v>37165</v>
      </c>
      <c r="F13" s="91">
        <v>11440</v>
      </c>
      <c r="G13" s="91">
        <v>13010</v>
      </c>
      <c r="H13" s="119">
        <v>24450</v>
      </c>
      <c r="I13" s="119">
        <v>4475</v>
      </c>
      <c r="J13" s="120">
        <v>65.79</v>
      </c>
      <c r="K13" s="93">
        <v>0.027777777777777776</v>
      </c>
    </row>
    <row r="14" spans="1:11" ht="15" customHeight="1">
      <c r="A14" s="118"/>
      <c r="B14" s="39" t="s">
        <v>8</v>
      </c>
      <c r="C14" s="91">
        <v>17372</v>
      </c>
      <c r="D14" s="91">
        <v>19793</v>
      </c>
      <c r="E14" s="119">
        <v>37165</v>
      </c>
      <c r="F14" s="91">
        <v>11449</v>
      </c>
      <c r="G14" s="91">
        <v>13034</v>
      </c>
      <c r="H14" s="119">
        <v>24483</v>
      </c>
      <c r="I14" s="119">
        <v>4511</v>
      </c>
      <c r="J14" s="120">
        <v>65.88</v>
      </c>
      <c r="K14" s="307">
        <v>0.2465277777777778</v>
      </c>
    </row>
    <row r="15" spans="1:11" ht="15" customHeight="1">
      <c r="A15" s="118"/>
      <c r="B15" s="40" t="s">
        <v>77</v>
      </c>
      <c r="C15" s="91">
        <v>17380</v>
      </c>
      <c r="D15" s="91">
        <v>19802</v>
      </c>
      <c r="E15" s="119">
        <v>37182</v>
      </c>
      <c r="F15" s="91">
        <v>11452</v>
      </c>
      <c r="G15" s="91">
        <v>13036</v>
      </c>
      <c r="H15" s="119">
        <v>24488</v>
      </c>
      <c r="I15" s="119">
        <v>4516</v>
      </c>
      <c r="J15" s="120">
        <v>65.86</v>
      </c>
      <c r="K15" s="307"/>
    </row>
    <row r="16" spans="1:11" ht="15" customHeight="1">
      <c r="A16" s="118">
        <v>37101</v>
      </c>
      <c r="B16" s="38" t="s">
        <v>10</v>
      </c>
      <c r="C16" s="91">
        <v>17241</v>
      </c>
      <c r="D16" s="91">
        <v>19652</v>
      </c>
      <c r="E16" s="119">
        <v>36893</v>
      </c>
      <c r="F16" s="91">
        <v>11432</v>
      </c>
      <c r="G16" s="91">
        <v>13013</v>
      </c>
      <c r="H16" s="119">
        <v>24445</v>
      </c>
      <c r="I16" s="119">
        <v>4467</v>
      </c>
      <c r="J16" s="120">
        <v>66.26</v>
      </c>
      <c r="K16" s="93">
        <v>0.9930555555555555</v>
      </c>
    </row>
    <row r="17" spans="1:11" ht="15" customHeight="1">
      <c r="A17" s="118">
        <v>37696</v>
      </c>
      <c r="B17" s="38" t="s">
        <v>86</v>
      </c>
      <c r="C17" s="91"/>
      <c r="D17" s="91"/>
      <c r="E17" s="119"/>
      <c r="F17" s="91"/>
      <c r="G17" s="91"/>
      <c r="H17" s="119"/>
      <c r="I17" s="119"/>
      <c r="J17" s="120"/>
      <c r="K17" s="93"/>
    </row>
    <row r="18" spans="1:11" ht="15" customHeight="1">
      <c r="A18" s="36"/>
      <c r="B18" s="41" t="s">
        <v>88</v>
      </c>
      <c r="C18" s="121">
        <v>1146</v>
      </c>
      <c r="D18" s="121">
        <v>1143</v>
      </c>
      <c r="E18" s="121">
        <v>2289</v>
      </c>
      <c r="F18" s="308" t="s">
        <v>78</v>
      </c>
      <c r="G18" s="308"/>
      <c r="H18" s="308"/>
      <c r="I18" s="308"/>
      <c r="J18" s="308"/>
      <c r="K18" s="308"/>
    </row>
    <row r="19" spans="1:11" ht="15" customHeight="1">
      <c r="A19" s="36"/>
      <c r="B19" s="41" t="s">
        <v>89</v>
      </c>
      <c r="C19" s="121">
        <v>817</v>
      </c>
      <c r="D19" s="121">
        <v>840</v>
      </c>
      <c r="E19" s="121">
        <v>1657</v>
      </c>
      <c r="F19" s="121">
        <v>606</v>
      </c>
      <c r="G19" s="121">
        <v>592</v>
      </c>
      <c r="H19" s="121">
        <v>1198</v>
      </c>
      <c r="I19" s="121">
        <v>199</v>
      </c>
      <c r="J19" s="35">
        <v>72.3</v>
      </c>
      <c r="K19" s="94">
        <v>0.8819444444444445</v>
      </c>
    </row>
    <row r="20" spans="1:11" ht="15" customHeight="1">
      <c r="A20" s="36"/>
      <c r="B20" s="41" t="s">
        <v>90</v>
      </c>
      <c r="C20" s="121">
        <v>835</v>
      </c>
      <c r="D20" s="121">
        <v>880</v>
      </c>
      <c r="E20" s="121">
        <v>1715</v>
      </c>
      <c r="F20" s="308" t="s">
        <v>78</v>
      </c>
      <c r="G20" s="308"/>
      <c r="H20" s="308"/>
      <c r="I20" s="308"/>
      <c r="J20" s="308"/>
      <c r="K20" s="308"/>
    </row>
    <row r="21" spans="1:11" ht="15" customHeight="1">
      <c r="A21" s="36"/>
      <c r="B21" s="41" t="s">
        <v>91</v>
      </c>
      <c r="C21" s="121">
        <v>697</v>
      </c>
      <c r="D21" s="121">
        <v>734</v>
      </c>
      <c r="E21" s="121">
        <v>1431</v>
      </c>
      <c r="F21" s="308" t="s">
        <v>78</v>
      </c>
      <c r="G21" s="308"/>
      <c r="H21" s="308"/>
      <c r="I21" s="308"/>
      <c r="J21" s="308"/>
      <c r="K21" s="308"/>
    </row>
    <row r="22" spans="1:11" ht="15" customHeight="1">
      <c r="A22" s="36"/>
      <c r="B22" s="41" t="s">
        <v>92</v>
      </c>
      <c r="C22" s="121">
        <v>1053</v>
      </c>
      <c r="D22" s="121">
        <v>969</v>
      </c>
      <c r="E22" s="121">
        <v>2022</v>
      </c>
      <c r="F22" s="121">
        <v>695</v>
      </c>
      <c r="G22" s="121">
        <v>599</v>
      </c>
      <c r="H22" s="121">
        <v>1294</v>
      </c>
      <c r="I22" s="121">
        <v>158</v>
      </c>
      <c r="J22" s="35">
        <v>64</v>
      </c>
      <c r="K22" s="94">
        <v>0.8847222222222223</v>
      </c>
    </row>
    <row r="23" spans="1:11" ht="15" customHeight="1">
      <c r="A23" s="36"/>
      <c r="B23" s="41" t="s">
        <v>93</v>
      </c>
      <c r="C23" s="121">
        <v>845</v>
      </c>
      <c r="D23" s="121">
        <v>712</v>
      </c>
      <c r="E23" s="121">
        <v>1557</v>
      </c>
      <c r="F23" s="308" t="s">
        <v>78</v>
      </c>
      <c r="G23" s="308"/>
      <c r="H23" s="308"/>
      <c r="I23" s="308"/>
      <c r="J23" s="308"/>
      <c r="K23" s="308"/>
    </row>
    <row r="24" spans="1:11" ht="15" customHeight="1">
      <c r="A24" s="36">
        <v>37724</v>
      </c>
      <c r="B24" s="38" t="s">
        <v>4</v>
      </c>
      <c r="C24" s="121">
        <v>17271</v>
      </c>
      <c r="D24" s="121">
        <v>19713</v>
      </c>
      <c r="E24" s="121">
        <v>36984</v>
      </c>
      <c r="F24" s="121">
        <v>9063</v>
      </c>
      <c r="G24" s="121">
        <v>10823</v>
      </c>
      <c r="H24" s="121">
        <v>19886</v>
      </c>
      <c r="I24" s="121">
        <v>2540</v>
      </c>
      <c r="J24" s="35">
        <v>53.77</v>
      </c>
      <c r="K24" s="34">
        <v>0.9305555555555555</v>
      </c>
    </row>
    <row r="25" spans="1:11" ht="15" customHeight="1">
      <c r="A25" s="36">
        <v>37738</v>
      </c>
      <c r="B25" s="38" t="s">
        <v>5</v>
      </c>
      <c r="C25" s="121">
        <v>17284</v>
      </c>
      <c r="D25" s="121">
        <v>19729</v>
      </c>
      <c r="E25" s="121">
        <v>37013</v>
      </c>
      <c r="F25" s="121">
        <v>9427</v>
      </c>
      <c r="G25" s="121">
        <v>11278</v>
      </c>
      <c r="H25" s="121">
        <v>20705</v>
      </c>
      <c r="I25" s="121">
        <v>2630</v>
      </c>
      <c r="J25" s="35">
        <v>55.94</v>
      </c>
      <c r="K25" s="34">
        <v>0.9305555555555555</v>
      </c>
    </row>
    <row r="26" spans="1:11" ht="15" customHeight="1">
      <c r="A26" s="36">
        <v>37738</v>
      </c>
      <c r="B26" s="38" t="s">
        <v>11</v>
      </c>
      <c r="C26" s="121">
        <v>17284</v>
      </c>
      <c r="D26" s="121">
        <v>19729</v>
      </c>
      <c r="E26" s="121">
        <v>37013</v>
      </c>
      <c r="F26" s="121">
        <v>9424</v>
      </c>
      <c r="G26" s="121">
        <v>11278</v>
      </c>
      <c r="H26" s="121">
        <v>20702</v>
      </c>
      <c r="I26" s="121">
        <v>2630</v>
      </c>
      <c r="J26" s="35">
        <v>55.93</v>
      </c>
      <c r="K26" s="34">
        <v>0.9548611111111112</v>
      </c>
    </row>
    <row r="27" spans="1:11" ht="15" customHeight="1">
      <c r="A27" s="36">
        <v>37934</v>
      </c>
      <c r="B27" s="38" t="s">
        <v>166</v>
      </c>
      <c r="C27" s="121"/>
      <c r="D27" s="121"/>
      <c r="E27" s="121"/>
      <c r="F27" s="121"/>
      <c r="G27" s="121"/>
      <c r="H27" s="121"/>
      <c r="I27" s="121"/>
      <c r="J27" s="35"/>
      <c r="K27" s="34"/>
    </row>
    <row r="28" spans="1:11" ht="15" customHeight="1">
      <c r="A28" s="36"/>
      <c r="B28" s="39" t="s">
        <v>87</v>
      </c>
      <c r="C28" s="121">
        <v>17504</v>
      </c>
      <c r="D28" s="121">
        <v>19920</v>
      </c>
      <c r="E28" s="121">
        <v>37424</v>
      </c>
      <c r="F28" s="121">
        <v>11922</v>
      </c>
      <c r="G28" s="121">
        <v>13576</v>
      </c>
      <c r="H28" s="121">
        <v>25498</v>
      </c>
      <c r="I28" s="121">
        <v>4641</v>
      </c>
      <c r="J28" s="35">
        <v>68.13</v>
      </c>
      <c r="K28" s="34">
        <v>0.9756944444444445</v>
      </c>
    </row>
    <row r="29" spans="1:11" ht="15" customHeight="1">
      <c r="A29" s="36"/>
      <c r="B29" s="39" t="s">
        <v>8</v>
      </c>
      <c r="C29" s="121">
        <v>17504</v>
      </c>
      <c r="D29" s="121">
        <v>19920</v>
      </c>
      <c r="E29" s="121">
        <v>37424</v>
      </c>
      <c r="F29" s="121">
        <v>11920</v>
      </c>
      <c r="G29" s="121">
        <v>13573</v>
      </c>
      <c r="H29" s="121">
        <v>25493</v>
      </c>
      <c r="I29" s="121">
        <v>4640</v>
      </c>
      <c r="J29" s="35">
        <v>68.12</v>
      </c>
      <c r="K29" s="292">
        <v>0</v>
      </c>
    </row>
    <row r="30" spans="1:11" ht="15" customHeight="1">
      <c r="A30" s="36"/>
      <c r="B30" s="40" t="s">
        <v>77</v>
      </c>
      <c r="C30" s="121">
        <v>17514</v>
      </c>
      <c r="D30" s="121">
        <v>19931</v>
      </c>
      <c r="E30" s="121">
        <v>37445</v>
      </c>
      <c r="F30" s="121">
        <v>11924</v>
      </c>
      <c r="G30" s="121">
        <v>13576</v>
      </c>
      <c r="H30" s="121">
        <v>25500</v>
      </c>
      <c r="I30" s="121">
        <v>4640</v>
      </c>
      <c r="J30" s="35">
        <v>68.1</v>
      </c>
      <c r="K30" s="292"/>
    </row>
    <row r="31" spans="1:11" ht="15" customHeight="1">
      <c r="A31" s="36"/>
      <c r="B31" s="39" t="s">
        <v>12</v>
      </c>
      <c r="C31" s="121">
        <v>17504</v>
      </c>
      <c r="D31" s="121">
        <v>19920</v>
      </c>
      <c r="E31" s="121">
        <v>37424</v>
      </c>
      <c r="F31" s="121">
        <v>11278</v>
      </c>
      <c r="G31" s="121">
        <v>12813</v>
      </c>
      <c r="H31" s="121">
        <v>24091</v>
      </c>
      <c r="I31" s="121">
        <v>4033</v>
      </c>
      <c r="J31" s="35">
        <v>64.37312954253954</v>
      </c>
      <c r="K31" s="34">
        <v>0.020833333333333332</v>
      </c>
    </row>
    <row r="32" spans="1:11" ht="15" customHeight="1">
      <c r="A32" s="36">
        <v>38102</v>
      </c>
      <c r="B32" s="90" t="s">
        <v>13</v>
      </c>
      <c r="C32" s="121">
        <v>17334</v>
      </c>
      <c r="D32" s="121">
        <v>19731</v>
      </c>
      <c r="E32" s="121">
        <v>37065</v>
      </c>
      <c r="F32" s="121">
        <v>12284</v>
      </c>
      <c r="G32" s="121">
        <v>14682</v>
      </c>
      <c r="H32" s="121">
        <v>26966</v>
      </c>
      <c r="I32" s="121">
        <v>4783</v>
      </c>
      <c r="J32" s="35">
        <v>72.75327128018347</v>
      </c>
      <c r="K32" s="34">
        <v>0.9722222222222222</v>
      </c>
    </row>
    <row r="33" spans="1:11" ht="15" customHeight="1">
      <c r="A33" s="36">
        <v>38179</v>
      </c>
      <c r="B33" s="90" t="s">
        <v>94</v>
      </c>
      <c r="C33" s="121"/>
      <c r="D33" s="121"/>
      <c r="E33" s="121"/>
      <c r="F33" s="121"/>
      <c r="G33" s="121"/>
      <c r="H33" s="121"/>
      <c r="I33" s="121"/>
      <c r="J33" s="35"/>
      <c r="K33" s="34"/>
    </row>
    <row r="34" spans="1:11" ht="15" customHeight="1">
      <c r="A34" s="36"/>
      <c r="B34" s="39" t="s">
        <v>9</v>
      </c>
      <c r="C34" s="121">
        <v>17529</v>
      </c>
      <c r="D34" s="121">
        <v>19918</v>
      </c>
      <c r="E34" s="121">
        <v>37447</v>
      </c>
      <c r="F34" s="121">
        <v>10887</v>
      </c>
      <c r="G34" s="121">
        <v>12030</v>
      </c>
      <c r="H34" s="121">
        <v>22917</v>
      </c>
      <c r="I34" s="121">
        <v>4513</v>
      </c>
      <c r="J34" s="35">
        <v>61.19849387133816</v>
      </c>
      <c r="K34" s="34">
        <v>0.9618055555555555</v>
      </c>
    </row>
    <row r="35" spans="1:11" ht="15" customHeight="1">
      <c r="A35" s="36"/>
      <c r="B35" s="39" t="s">
        <v>8</v>
      </c>
      <c r="C35" s="121">
        <v>17529</v>
      </c>
      <c r="D35" s="121">
        <v>19918</v>
      </c>
      <c r="E35" s="121">
        <v>37447</v>
      </c>
      <c r="F35" s="121">
        <v>10887</v>
      </c>
      <c r="G35" s="121">
        <v>12032</v>
      </c>
      <c r="H35" s="121">
        <v>22919</v>
      </c>
      <c r="I35" s="121">
        <v>4517</v>
      </c>
      <c r="J35" s="35">
        <v>61.20383475311774</v>
      </c>
      <c r="K35" s="292">
        <v>0.05</v>
      </c>
    </row>
    <row r="36" spans="1:11" ht="15" customHeight="1">
      <c r="A36" s="36"/>
      <c r="B36" s="40" t="s">
        <v>77</v>
      </c>
      <c r="C36" s="121">
        <v>17541</v>
      </c>
      <c r="D36" s="121">
        <v>19930</v>
      </c>
      <c r="E36" s="121">
        <v>37471</v>
      </c>
      <c r="F36" s="121">
        <v>10894</v>
      </c>
      <c r="G36" s="121">
        <v>12037</v>
      </c>
      <c r="H36" s="121">
        <v>22931</v>
      </c>
      <c r="I36" s="121">
        <v>4517</v>
      </c>
      <c r="J36" s="35">
        <v>61.1966587494329</v>
      </c>
      <c r="K36" s="292"/>
    </row>
    <row r="37" spans="1:11" ht="15" customHeight="1">
      <c r="A37" s="118">
        <v>38536</v>
      </c>
      <c r="B37" s="38" t="s">
        <v>10</v>
      </c>
      <c r="C37" s="91">
        <v>17375</v>
      </c>
      <c r="D37" s="91">
        <v>19666</v>
      </c>
      <c r="E37" s="119">
        <v>37041</v>
      </c>
      <c r="F37" s="91">
        <v>8802</v>
      </c>
      <c r="G37" s="91">
        <v>10213</v>
      </c>
      <c r="H37" s="119">
        <v>19015</v>
      </c>
      <c r="I37" s="119">
        <v>3543</v>
      </c>
      <c r="J37" s="120">
        <v>51.335007154</v>
      </c>
      <c r="K37" s="93">
        <v>0.9166666666666666</v>
      </c>
    </row>
    <row r="38" spans="1:11" ht="15" customHeight="1">
      <c r="A38" s="118">
        <v>38606</v>
      </c>
      <c r="B38" s="38" t="s">
        <v>83</v>
      </c>
      <c r="C38" s="91"/>
      <c r="D38" s="91"/>
      <c r="E38" s="119"/>
      <c r="F38" s="91"/>
      <c r="G38" s="91"/>
      <c r="H38" s="119"/>
      <c r="I38" s="119"/>
      <c r="J38" s="120"/>
      <c r="K38" s="93"/>
    </row>
    <row r="39" spans="1:11" ht="15" customHeight="1">
      <c r="A39" s="36"/>
      <c r="B39" s="39" t="s">
        <v>87</v>
      </c>
      <c r="C39" s="121">
        <v>17565</v>
      </c>
      <c r="D39" s="121">
        <v>19832</v>
      </c>
      <c r="E39" s="121">
        <v>37397</v>
      </c>
      <c r="F39" s="121">
        <v>12762</v>
      </c>
      <c r="G39" s="121">
        <v>14437</v>
      </c>
      <c r="H39" s="121">
        <v>27199</v>
      </c>
      <c r="I39" s="121">
        <v>5818</v>
      </c>
      <c r="J39" s="35">
        <v>72.73</v>
      </c>
      <c r="K39" s="34">
        <v>0.9569444444444444</v>
      </c>
    </row>
    <row r="40" spans="1:11" ht="15" customHeight="1">
      <c r="A40" s="36"/>
      <c r="B40" s="39" t="s">
        <v>8</v>
      </c>
      <c r="C40" s="121">
        <v>17565</v>
      </c>
      <c r="D40" s="121">
        <v>19832</v>
      </c>
      <c r="E40" s="121">
        <v>37397</v>
      </c>
      <c r="F40" s="121">
        <v>12762</v>
      </c>
      <c r="G40" s="121">
        <v>14436</v>
      </c>
      <c r="H40" s="121">
        <v>27198</v>
      </c>
      <c r="I40" s="121">
        <v>5821</v>
      </c>
      <c r="J40" s="35">
        <v>72.72</v>
      </c>
      <c r="K40" s="292">
        <v>0.9722222222222222</v>
      </c>
    </row>
    <row r="41" spans="1:11" ht="15" customHeight="1">
      <c r="A41" s="36"/>
      <c r="B41" s="40" t="s">
        <v>77</v>
      </c>
      <c r="C41" s="121">
        <v>17575</v>
      </c>
      <c r="D41" s="121">
        <v>19844</v>
      </c>
      <c r="E41" s="121">
        <v>37419</v>
      </c>
      <c r="F41" s="121">
        <v>12766</v>
      </c>
      <c r="G41" s="121">
        <v>14441</v>
      </c>
      <c r="H41" s="121">
        <v>27207</v>
      </c>
      <c r="I41" s="121">
        <v>5821</v>
      </c>
      <c r="J41" s="35">
        <v>72.71</v>
      </c>
      <c r="K41" s="292"/>
    </row>
    <row r="42" spans="1:11" ht="15" customHeight="1">
      <c r="A42" s="36"/>
      <c r="B42" s="39" t="s">
        <v>12</v>
      </c>
      <c r="C42" s="121">
        <v>17565</v>
      </c>
      <c r="D42" s="121">
        <v>19832</v>
      </c>
      <c r="E42" s="121">
        <v>37397</v>
      </c>
      <c r="F42" s="121">
        <v>11950</v>
      </c>
      <c r="G42" s="121">
        <v>13416</v>
      </c>
      <c r="H42" s="121">
        <v>25366</v>
      </c>
      <c r="I42" s="121">
        <v>5058</v>
      </c>
      <c r="J42" s="35">
        <v>67.83</v>
      </c>
      <c r="K42" s="34">
        <v>0.125</v>
      </c>
    </row>
    <row r="43" spans="1:11" ht="15" customHeight="1">
      <c r="A43" s="36">
        <v>38795</v>
      </c>
      <c r="B43" s="38" t="s">
        <v>86</v>
      </c>
      <c r="C43" s="121"/>
      <c r="D43" s="121"/>
      <c r="E43" s="121"/>
      <c r="F43" s="121"/>
      <c r="G43" s="121"/>
      <c r="H43" s="121"/>
      <c r="I43" s="121"/>
      <c r="J43" s="35"/>
      <c r="K43" s="34"/>
    </row>
    <row r="44" spans="1:11" ht="15" customHeight="1">
      <c r="A44" s="36"/>
      <c r="B44" s="41" t="s">
        <v>88</v>
      </c>
      <c r="C44" s="121">
        <v>1034</v>
      </c>
      <c r="D44" s="121">
        <v>1043</v>
      </c>
      <c r="E44" s="121">
        <v>2077</v>
      </c>
      <c r="F44" s="308" t="s">
        <v>78</v>
      </c>
      <c r="G44" s="308"/>
      <c r="H44" s="308"/>
      <c r="I44" s="308"/>
      <c r="J44" s="308"/>
      <c r="K44" s="308"/>
    </row>
    <row r="45" spans="1:11" ht="15" customHeight="1">
      <c r="A45" s="36"/>
      <c r="B45" s="41" t="s">
        <v>89</v>
      </c>
      <c r="C45" s="121">
        <v>769</v>
      </c>
      <c r="D45" s="121">
        <v>766</v>
      </c>
      <c r="E45" s="121">
        <v>1535</v>
      </c>
      <c r="F45" s="308" t="s">
        <v>78</v>
      </c>
      <c r="G45" s="308"/>
      <c r="H45" s="308"/>
      <c r="I45" s="308"/>
      <c r="J45" s="308"/>
      <c r="K45" s="308"/>
    </row>
    <row r="46" spans="1:11" ht="15" customHeight="1">
      <c r="A46" s="36"/>
      <c r="B46" s="41" t="s">
        <v>90</v>
      </c>
      <c r="C46" s="121">
        <v>775</v>
      </c>
      <c r="D46" s="121">
        <v>762</v>
      </c>
      <c r="E46" s="121">
        <v>1537</v>
      </c>
      <c r="F46" s="308" t="s">
        <v>78</v>
      </c>
      <c r="G46" s="308"/>
      <c r="H46" s="308"/>
      <c r="I46" s="308"/>
      <c r="J46" s="308"/>
      <c r="K46" s="308"/>
    </row>
    <row r="47" spans="1:11" ht="15" customHeight="1">
      <c r="A47" s="36"/>
      <c r="B47" s="41" t="s">
        <v>91</v>
      </c>
      <c r="C47" s="121">
        <v>608</v>
      </c>
      <c r="D47" s="121">
        <v>593</v>
      </c>
      <c r="E47" s="121">
        <v>1201</v>
      </c>
      <c r="F47" s="308" t="s">
        <v>78</v>
      </c>
      <c r="G47" s="308"/>
      <c r="H47" s="308"/>
      <c r="I47" s="308"/>
      <c r="J47" s="308"/>
      <c r="K47" s="308"/>
    </row>
    <row r="48" spans="1:11" ht="15" customHeight="1">
      <c r="A48" s="36"/>
      <c r="B48" s="41" t="s">
        <v>92</v>
      </c>
      <c r="C48" s="121">
        <v>951</v>
      </c>
      <c r="D48" s="121">
        <v>850</v>
      </c>
      <c r="E48" s="121">
        <v>1801</v>
      </c>
      <c r="F48" s="308" t="s">
        <v>78</v>
      </c>
      <c r="G48" s="308"/>
      <c r="H48" s="308"/>
      <c r="I48" s="308"/>
      <c r="J48" s="308"/>
      <c r="K48" s="308"/>
    </row>
    <row r="49" spans="1:11" ht="15" customHeight="1">
      <c r="A49" s="36"/>
      <c r="B49" s="41" t="s">
        <v>93</v>
      </c>
      <c r="C49" s="121">
        <v>802</v>
      </c>
      <c r="D49" s="121">
        <v>650</v>
      </c>
      <c r="E49" s="121">
        <v>1452</v>
      </c>
      <c r="F49" s="308" t="s">
        <v>78</v>
      </c>
      <c r="G49" s="308"/>
      <c r="H49" s="308"/>
      <c r="I49" s="308"/>
      <c r="J49" s="308"/>
      <c r="K49" s="308"/>
    </row>
    <row r="50" spans="1:11" ht="15" customHeight="1">
      <c r="A50" s="36">
        <v>39138</v>
      </c>
      <c r="B50" s="38" t="s">
        <v>5</v>
      </c>
      <c r="C50" s="121">
        <v>17422</v>
      </c>
      <c r="D50" s="121">
        <v>19680</v>
      </c>
      <c r="E50" s="121">
        <v>37102</v>
      </c>
      <c r="F50" s="121">
        <v>10236</v>
      </c>
      <c r="G50" s="121">
        <v>11892</v>
      </c>
      <c r="H50" s="121">
        <f>SUM(F50:G50)</f>
        <v>22128</v>
      </c>
      <c r="I50" s="121">
        <v>4300</v>
      </c>
      <c r="J50" s="35">
        <f>H50/E50*100</f>
        <v>59.64098970405908</v>
      </c>
      <c r="K50" s="34">
        <v>0.9236111111111112</v>
      </c>
    </row>
    <row r="51" spans="1:11" ht="15" customHeight="1">
      <c r="A51" s="36">
        <v>39180</v>
      </c>
      <c r="B51" s="38" t="s">
        <v>4</v>
      </c>
      <c r="C51" s="143">
        <v>17331</v>
      </c>
      <c r="D51" s="121">
        <v>19584</v>
      </c>
      <c r="E51" s="121">
        <v>36915</v>
      </c>
      <c r="F51" s="121">
        <v>9462</v>
      </c>
      <c r="G51" s="121">
        <v>10817</v>
      </c>
      <c r="H51" s="121">
        <f>SUM(F51:G51)</f>
        <v>20279</v>
      </c>
      <c r="I51" s="121">
        <v>4025</v>
      </c>
      <c r="J51" s="35">
        <f>H51/E51*100</f>
        <v>54.93430854666125</v>
      </c>
      <c r="K51" s="34">
        <v>0.9236111111111112</v>
      </c>
    </row>
    <row r="52" spans="1:11" ht="15" customHeight="1">
      <c r="A52" s="36">
        <v>39292</v>
      </c>
      <c r="B52" s="90" t="s">
        <v>76</v>
      </c>
      <c r="C52" s="121"/>
      <c r="D52" s="121"/>
      <c r="E52" s="121"/>
      <c r="F52" s="121"/>
      <c r="G52" s="121"/>
      <c r="H52" s="121"/>
      <c r="I52" s="121"/>
      <c r="J52" s="35"/>
      <c r="K52" s="34"/>
    </row>
    <row r="53" spans="1:11" ht="15" customHeight="1">
      <c r="A53" s="19"/>
      <c r="B53" s="39" t="s">
        <v>9</v>
      </c>
      <c r="C53" s="121">
        <v>17498</v>
      </c>
      <c r="D53" s="121">
        <v>19726</v>
      </c>
      <c r="E53" s="121">
        <v>37224</v>
      </c>
      <c r="F53" s="121">
        <v>11190</v>
      </c>
      <c r="G53" s="121">
        <v>12284</v>
      </c>
      <c r="H53" s="121">
        <v>23474</v>
      </c>
      <c r="I53" s="121">
        <v>6443</v>
      </c>
      <c r="J53" s="35">
        <v>63.061465721040186</v>
      </c>
      <c r="K53" s="292">
        <v>0.9625</v>
      </c>
    </row>
    <row r="54" spans="1:11" ht="15" customHeight="1">
      <c r="A54" s="36"/>
      <c r="B54" s="40" t="s">
        <v>77</v>
      </c>
      <c r="C54" s="121">
        <v>17508</v>
      </c>
      <c r="D54" s="121">
        <v>19741</v>
      </c>
      <c r="E54" s="121">
        <v>37249</v>
      </c>
      <c r="F54" s="121">
        <v>11193</v>
      </c>
      <c r="G54" s="121">
        <v>12288</v>
      </c>
      <c r="H54" s="121">
        <v>23481</v>
      </c>
      <c r="I54" s="121">
        <v>6450</v>
      </c>
      <c r="J54" s="35">
        <v>63.037933904265884</v>
      </c>
      <c r="K54" s="292"/>
    </row>
    <row r="55" spans="1:11" ht="15" customHeight="1">
      <c r="A55" s="36"/>
      <c r="B55" s="39" t="s">
        <v>8</v>
      </c>
      <c r="C55" s="121">
        <v>17498</v>
      </c>
      <c r="D55" s="121">
        <v>19726</v>
      </c>
      <c r="E55" s="121">
        <v>37224</v>
      </c>
      <c r="F55" s="121">
        <v>11189</v>
      </c>
      <c r="G55" s="121">
        <v>12282</v>
      </c>
      <c r="H55" s="121">
        <v>23471</v>
      </c>
      <c r="I55" s="121">
        <v>6443</v>
      </c>
      <c r="J55" s="35">
        <v>63.05340640447024</v>
      </c>
      <c r="K55" s="292">
        <v>0.1423611111111111</v>
      </c>
    </row>
    <row r="56" spans="1:11" ht="15" customHeight="1">
      <c r="A56" s="36"/>
      <c r="B56" s="40" t="s">
        <v>77</v>
      </c>
      <c r="C56" s="121">
        <v>17508</v>
      </c>
      <c r="D56" s="121">
        <v>19741</v>
      </c>
      <c r="E56" s="121">
        <v>37249</v>
      </c>
      <c r="F56" s="121">
        <v>11192</v>
      </c>
      <c r="G56" s="121">
        <v>12286</v>
      </c>
      <c r="H56" s="121">
        <v>23478</v>
      </c>
      <c r="I56" s="121">
        <v>6450</v>
      </c>
      <c r="J56" s="35">
        <v>63.02987999677844</v>
      </c>
      <c r="K56" s="292"/>
    </row>
    <row r="57" spans="1:11" ht="15" customHeight="1">
      <c r="A57" s="36">
        <v>39558</v>
      </c>
      <c r="B57" s="90" t="s">
        <v>13</v>
      </c>
      <c r="C57" s="121">
        <v>17258</v>
      </c>
      <c r="D57" s="121">
        <v>19406</v>
      </c>
      <c r="E57" s="121">
        <v>36664</v>
      </c>
      <c r="F57" s="121">
        <v>11674</v>
      </c>
      <c r="G57" s="121">
        <v>13790</v>
      </c>
      <c r="H57" s="121">
        <v>25464</v>
      </c>
      <c r="I57" s="121">
        <v>5880</v>
      </c>
      <c r="J57" s="35">
        <v>69.45232380536767</v>
      </c>
      <c r="K57" s="34">
        <v>0.9868055555555556</v>
      </c>
    </row>
    <row r="58" spans="1:11" ht="15" customHeight="1">
      <c r="A58" s="36">
        <v>39887</v>
      </c>
      <c r="B58" s="90" t="s">
        <v>85</v>
      </c>
      <c r="C58" s="121"/>
      <c r="D58" s="121"/>
      <c r="E58" s="121"/>
      <c r="F58" s="121"/>
      <c r="G58" s="121"/>
      <c r="H58" s="121"/>
      <c r="I58" s="121"/>
      <c r="J58" s="35"/>
      <c r="K58" s="34"/>
    </row>
    <row r="59" spans="1:11" ht="15" customHeight="1">
      <c r="A59" s="19"/>
      <c r="B59" s="41" t="s">
        <v>88</v>
      </c>
      <c r="C59" s="121">
        <v>972</v>
      </c>
      <c r="D59" s="121">
        <v>945</v>
      </c>
      <c r="E59" s="121">
        <v>1917</v>
      </c>
      <c r="F59" s="121">
        <v>580</v>
      </c>
      <c r="G59" s="121">
        <v>453</v>
      </c>
      <c r="H59" s="121">
        <f>SUM(F59:G59)</f>
        <v>1033</v>
      </c>
      <c r="I59" s="121">
        <v>250</v>
      </c>
      <c r="J59" s="35">
        <f>H59/E59*100</f>
        <v>53.88628064684403</v>
      </c>
      <c r="K59" s="34">
        <v>0.8805555555555555</v>
      </c>
    </row>
    <row r="60" spans="1:11" ht="15" customHeight="1">
      <c r="A60" s="36"/>
      <c r="B60" s="41" t="s">
        <v>89</v>
      </c>
      <c r="C60" s="121">
        <v>721</v>
      </c>
      <c r="D60" s="121">
        <v>701</v>
      </c>
      <c r="E60" s="121">
        <v>1422</v>
      </c>
      <c r="F60" s="308" t="s">
        <v>78</v>
      </c>
      <c r="G60" s="308"/>
      <c r="H60" s="308"/>
      <c r="I60" s="308"/>
      <c r="J60" s="308"/>
      <c r="K60" s="308"/>
    </row>
    <row r="61" spans="1:11" ht="15" customHeight="1">
      <c r="A61" s="36"/>
      <c r="B61" s="41" t="s">
        <v>90</v>
      </c>
      <c r="C61" s="121">
        <v>753</v>
      </c>
      <c r="D61" s="121">
        <v>726</v>
      </c>
      <c r="E61" s="121">
        <v>1479</v>
      </c>
      <c r="F61" s="308" t="s">
        <v>78</v>
      </c>
      <c r="G61" s="308"/>
      <c r="H61" s="308"/>
      <c r="I61" s="308"/>
      <c r="J61" s="308"/>
      <c r="K61" s="308"/>
    </row>
    <row r="62" spans="1:11" ht="15" customHeight="1">
      <c r="A62" s="36"/>
      <c r="B62" s="41" t="s">
        <v>91</v>
      </c>
      <c r="C62" s="121">
        <v>563</v>
      </c>
      <c r="D62" s="121">
        <v>546</v>
      </c>
      <c r="E62" s="121">
        <v>1109</v>
      </c>
      <c r="F62" s="308" t="s">
        <v>78</v>
      </c>
      <c r="G62" s="308"/>
      <c r="H62" s="308"/>
      <c r="I62" s="308"/>
      <c r="J62" s="308"/>
      <c r="K62" s="308"/>
    </row>
    <row r="63" spans="1:11" ht="15" customHeight="1">
      <c r="A63" s="36"/>
      <c r="B63" s="41" t="s">
        <v>92</v>
      </c>
      <c r="C63" s="121">
        <v>920</v>
      </c>
      <c r="D63" s="121">
        <v>801</v>
      </c>
      <c r="E63" s="121">
        <v>1721</v>
      </c>
      <c r="F63" s="308" t="s">
        <v>78</v>
      </c>
      <c r="G63" s="308"/>
      <c r="H63" s="308"/>
      <c r="I63" s="308"/>
      <c r="J63" s="308"/>
      <c r="K63" s="308"/>
    </row>
    <row r="64" spans="1:11" ht="15" customHeight="1">
      <c r="A64" s="36"/>
      <c r="B64" s="41" t="s">
        <v>93</v>
      </c>
      <c r="C64" s="121">
        <v>692</v>
      </c>
      <c r="D64" s="121">
        <v>535</v>
      </c>
      <c r="E64" s="121">
        <v>1227</v>
      </c>
      <c r="F64" s="308" t="s">
        <v>78</v>
      </c>
      <c r="G64" s="308"/>
      <c r="H64" s="308"/>
      <c r="I64" s="308"/>
      <c r="J64" s="308"/>
      <c r="K64" s="308"/>
    </row>
    <row r="65" spans="1:11" ht="15" customHeight="1">
      <c r="A65" s="118">
        <v>39999</v>
      </c>
      <c r="B65" s="38" t="s">
        <v>10</v>
      </c>
      <c r="C65" s="91">
        <v>17141</v>
      </c>
      <c r="D65" s="91">
        <v>19284</v>
      </c>
      <c r="E65" s="121">
        <v>36425</v>
      </c>
      <c r="F65" s="91">
        <v>8829</v>
      </c>
      <c r="G65" s="91">
        <v>10172</v>
      </c>
      <c r="H65" s="121">
        <v>19001</v>
      </c>
      <c r="I65" s="119">
        <v>4968</v>
      </c>
      <c r="J65" s="35">
        <v>52.16472203157172</v>
      </c>
      <c r="K65" s="93">
        <v>0.9444444444444445</v>
      </c>
    </row>
    <row r="66" spans="1:11" ht="15" customHeight="1">
      <c r="A66" s="36">
        <v>40055</v>
      </c>
      <c r="B66" s="90" t="s">
        <v>167</v>
      </c>
      <c r="C66" s="91"/>
      <c r="D66" s="91"/>
      <c r="E66" s="121"/>
      <c r="F66" s="91"/>
      <c r="G66" s="91"/>
      <c r="H66" s="121"/>
      <c r="I66" s="119"/>
      <c r="J66" s="35"/>
      <c r="K66" s="93"/>
    </row>
    <row r="67" spans="1:11" ht="15" customHeight="1">
      <c r="A67" s="19"/>
      <c r="B67" s="39" t="s">
        <v>7</v>
      </c>
      <c r="C67" s="121">
        <v>17316</v>
      </c>
      <c r="D67" s="121">
        <v>19417</v>
      </c>
      <c r="E67" s="121">
        <v>36733</v>
      </c>
      <c r="F67" s="121">
        <v>12843</v>
      </c>
      <c r="G67" s="121">
        <v>14129</v>
      </c>
      <c r="H67" s="121">
        <v>26972</v>
      </c>
      <c r="I67" s="121">
        <v>8526</v>
      </c>
      <c r="J67" s="35">
        <v>73.42716358587647</v>
      </c>
      <c r="K67" s="292">
        <v>0.9958333333333332</v>
      </c>
    </row>
    <row r="68" spans="1:11" ht="15" customHeight="1">
      <c r="A68" s="36"/>
      <c r="B68" s="40" t="s">
        <v>77</v>
      </c>
      <c r="C68" s="121">
        <v>17327</v>
      </c>
      <c r="D68" s="121">
        <v>19432</v>
      </c>
      <c r="E68" s="121">
        <v>36759</v>
      </c>
      <c r="F68" s="121">
        <v>12847</v>
      </c>
      <c r="G68" s="121">
        <v>14132</v>
      </c>
      <c r="H68" s="121">
        <v>26979</v>
      </c>
      <c r="I68" s="121">
        <v>8533</v>
      </c>
      <c r="J68" s="35">
        <v>73.39427079082674</v>
      </c>
      <c r="K68" s="292"/>
    </row>
    <row r="69" spans="1:11" ht="15" customHeight="1">
      <c r="A69" s="36"/>
      <c r="B69" s="39" t="s">
        <v>8</v>
      </c>
      <c r="C69" s="121">
        <v>17316</v>
      </c>
      <c r="D69" s="121">
        <v>19417</v>
      </c>
      <c r="E69" s="121">
        <v>36733</v>
      </c>
      <c r="F69" s="121">
        <v>12844</v>
      </c>
      <c r="G69" s="121">
        <v>14126</v>
      </c>
      <c r="H69" s="121">
        <v>26970</v>
      </c>
      <c r="I69" s="121">
        <v>8527</v>
      </c>
      <c r="J69" s="35">
        <v>73.42171889037105</v>
      </c>
      <c r="K69" s="292">
        <v>0.001388888888888889</v>
      </c>
    </row>
    <row r="70" spans="1:11" ht="15" customHeight="1">
      <c r="A70" s="36"/>
      <c r="B70" s="40" t="s">
        <v>77</v>
      </c>
      <c r="C70" s="121">
        <v>17327</v>
      </c>
      <c r="D70" s="121">
        <v>19432</v>
      </c>
      <c r="E70" s="121">
        <v>36759</v>
      </c>
      <c r="F70" s="121">
        <v>12848</v>
      </c>
      <c r="G70" s="121">
        <v>14129</v>
      </c>
      <c r="H70" s="121">
        <v>26977</v>
      </c>
      <c r="I70" s="121">
        <v>8534</v>
      </c>
      <c r="J70" s="35">
        <v>73.38882994640768</v>
      </c>
      <c r="K70" s="292"/>
    </row>
    <row r="71" spans="1:11" ht="15" customHeight="1">
      <c r="A71" s="22"/>
      <c r="B71" s="23" t="s">
        <v>12</v>
      </c>
      <c r="C71" s="121">
        <v>17316</v>
      </c>
      <c r="D71" s="121">
        <v>19417</v>
      </c>
      <c r="E71" s="121">
        <v>36733</v>
      </c>
      <c r="F71" s="121">
        <v>12209</v>
      </c>
      <c r="G71" s="121">
        <v>13441</v>
      </c>
      <c r="H71" s="121">
        <v>25650</v>
      </c>
      <c r="I71" s="121">
        <v>7575</v>
      </c>
      <c r="J71" s="35">
        <v>69.82821985680451</v>
      </c>
      <c r="K71" s="34">
        <v>0.06736111111111111</v>
      </c>
    </row>
    <row r="72" spans="1:11" ht="15" customHeight="1">
      <c r="A72" s="36">
        <v>40370</v>
      </c>
      <c r="B72" s="90" t="s">
        <v>76</v>
      </c>
      <c r="C72" s="123"/>
      <c r="D72" s="123"/>
      <c r="E72" s="124"/>
      <c r="F72" s="123"/>
      <c r="G72" s="123"/>
      <c r="H72" s="124"/>
      <c r="I72" s="125"/>
      <c r="J72" s="25"/>
      <c r="K72" s="25"/>
    </row>
    <row r="73" spans="1:11" ht="15" customHeight="1">
      <c r="A73" s="19"/>
      <c r="B73" s="39" t="s">
        <v>9</v>
      </c>
      <c r="C73" s="121">
        <v>17185</v>
      </c>
      <c r="D73" s="121">
        <v>19359</v>
      </c>
      <c r="E73" s="121">
        <v>36544</v>
      </c>
      <c r="F73" s="121">
        <v>10864</v>
      </c>
      <c r="G73" s="121">
        <v>11761</v>
      </c>
      <c r="H73" s="121">
        <v>22625</v>
      </c>
      <c r="I73" s="121">
        <v>6791</v>
      </c>
      <c r="J73" s="35">
        <v>61.91166812609457</v>
      </c>
      <c r="K73" s="292">
        <v>0.9881944444444444</v>
      </c>
    </row>
    <row r="74" spans="1:11" ht="15" customHeight="1">
      <c r="A74" s="36"/>
      <c r="B74" s="40" t="s">
        <v>77</v>
      </c>
      <c r="C74" s="121">
        <v>17197</v>
      </c>
      <c r="D74" s="121">
        <v>19372</v>
      </c>
      <c r="E74" s="121">
        <v>36569</v>
      </c>
      <c r="F74" s="121">
        <v>10868</v>
      </c>
      <c r="G74" s="121">
        <v>11765</v>
      </c>
      <c r="H74" s="121">
        <v>22633</v>
      </c>
      <c r="I74" s="121">
        <v>6799</v>
      </c>
      <c r="J74" s="35">
        <v>61.89121933878422</v>
      </c>
      <c r="K74" s="292"/>
    </row>
    <row r="75" spans="1:11" ht="15" customHeight="1">
      <c r="A75" s="36"/>
      <c r="B75" s="39" t="s">
        <v>8</v>
      </c>
      <c r="C75" s="121">
        <v>17185</v>
      </c>
      <c r="D75" s="121">
        <v>19359</v>
      </c>
      <c r="E75" s="121">
        <v>36544</v>
      </c>
      <c r="F75" s="121">
        <v>10863</v>
      </c>
      <c r="G75" s="121">
        <v>11759</v>
      </c>
      <c r="H75" s="121">
        <v>22622</v>
      </c>
      <c r="I75" s="121">
        <v>6791</v>
      </c>
      <c r="J75" s="35">
        <v>61.9034588441331</v>
      </c>
      <c r="K75" s="292">
        <v>0.11041666666666666</v>
      </c>
    </row>
    <row r="76" spans="1:11" ht="15" customHeight="1">
      <c r="A76" s="36"/>
      <c r="B76" s="40" t="s">
        <v>77</v>
      </c>
      <c r="C76" s="121">
        <v>17197</v>
      </c>
      <c r="D76" s="121">
        <v>19372</v>
      </c>
      <c r="E76" s="121">
        <v>36569</v>
      </c>
      <c r="F76" s="121">
        <v>10867</v>
      </c>
      <c r="G76" s="121">
        <v>11763</v>
      </c>
      <c r="H76" s="121">
        <v>22630</v>
      </c>
      <c r="I76" s="121">
        <v>6799</v>
      </c>
      <c r="J76" s="35">
        <v>61.88301566900927</v>
      </c>
      <c r="K76" s="292"/>
    </row>
    <row r="77" spans="1:11" ht="15" customHeight="1">
      <c r="A77" s="36">
        <v>40594</v>
      </c>
      <c r="B77" s="38" t="s">
        <v>5</v>
      </c>
      <c r="C77" s="121">
        <v>17041</v>
      </c>
      <c r="D77" s="121">
        <v>19183</v>
      </c>
      <c r="E77" s="121">
        <v>36224</v>
      </c>
      <c r="F77" s="121">
        <v>8165</v>
      </c>
      <c r="G77" s="121">
        <v>9385</v>
      </c>
      <c r="H77" s="121">
        <v>17550</v>
      </c>
      <c r="I77" s="121">
        <v>4690</v>
      </c>
      <c r="J77" s="35">
        <v>48.44854240282685</v>
      </c>
      <c r="K77" s="34">
        <v>0.9222222222222222</v>
      </c>
    </row>
    <row r="78" spans="1:11" ht="15" customHeight="1">
      <c r="A78" s="36">
        <v>40643</v>
      </c>
      <c r="B78" s="38" t="s">
        <v>4</v>
      </c>
      <c r="C78" s="121">
        <v>16963</v>
      </c>
      <c r="D78" s="121">
        <v>19099</v>
      </c>
      <c r="E78" s="121">
        <v>36062</v>
      </c>
      <c r="F78" s="121">
        <v>7469</v>
      </c>
      <c r="G78" s="121">
        <v>8410</v>
      </c>
      <c r="H78" s="121">
        <v>15879</v>
      </c>
      <c r="I78" s="121">
        <v>4350</v>
      </c>
      <c r="J78" s="35">
        <v>44.032499584049695</v>
      </c>
      <c r="K78" s="34">
        <v>0.91875</v>
      </c>
    </row>
    <row r="79" spans="1:11" ht="15" customHeight="1">
      <c r="A79" s="36">
        <v>40986</v>
      </c>
      <c r="B79" s="90" t="s">
        <v>85</v>
      </c>
      <c r="C79" s="21"/>
      <c r="D79" s="21"/>
      <c r="E79" s="21"/>
      <c r="F79" s="21"/>
      <c r="G79" s="21"/>
      <c r="H79" s="21"/>
      <c r="I79" s="21"/>
      <c r="J79" s="35"/>
      <c r="K79" s="34"/>
    </row>
    <row r="80" spans="1:11" ht="15" customHeight="1">
      <c r="A80" s="19"/>
      <c r="B80" s="41" t="s">
        <v>88</v>
      </c>
      <c r="C80" s="20">
        <v>861</v>
      </c>
      <c r="D80" s="21">
        <v>786</v>
      </c>
      <c r="E80" s="21">
        <v>1647</v>
      </c>
      <c r="F80" s="310" t="s">
        <v>78</v>
      </c>
      <c r="G80" s="310"/>
      <c r="H80" s="310"/>
      <c r="I80" s="310"/>
      <c r="J80" s="310"/>
      <c r="K80" s="310"/>
    </row>
    <row r="81" spans="1:11" ht="15" customHeight="1">
      <c r="A81" s="36"/>
      <c r="B81" s="41" t="s">
        <v>89</v>
      </c>
      <c r="C81" s="20">
        <v>652</v>
      </c>
      <c r="D81" s="21">
        <v>608</v>
      </c>
      <c r="E81" s="21">
        <v>1260</v>
      </c>
      <c r="F81" s="310" t="s">
        <v>78</v>
      </c>
      <c r="G81" s="310"/>
      <c r="H81" s="310"/>
      <c r="I81" s="310"/>
      <c r="J81" s="310"/>
      <c r="K81" s="310"/>
    </row>
    <row r="82" spans="1:11" ht="15" customHeight="1">
      <c r="A82" s="36"/>
      <c r="B82" s="41" t="s">
        <v>90</v>
      </c>
      <c r="C82" s="20">
        <v>677</v>
      </c>
      <c r="D82" s="21">
        <v>635</v>
      </c>
      <c r="E82" s="21">
        <v>1312</v>
      </c>
      <c r="F82" s="310" t="s">
        <v>78</v>
      </c>
      <c r="G82" s="310"/>
      <c r="H82" s="310"/>
      <c r="I82" s="310"/>
      <c r="J82" s="310"/>
      <c r="K82" s="310"/>
    </row>
    <row r="83" spans="1:11" ht="15" customHeight="1">
      <c r="A83" s="36"/>
      <c r="B83" s="41" t="s">
        <v>91</v>
      </c>
      <c r="C83" s="20">
        <v>535</v>
      </c>
      <c r="D83" s="21">
        <v>510</v>
      </c>
      <c r="E83" s="21">
        <v>1045</v>
      </c>
      <c r="F83" s="310" t="s">
        <v>78</v>
      </c>
      <c r="G83" s="310"/>
      <c r="H83" s="310"/>
      <c r="I83" s="310"/>
      <c r="J83" s="310"/>
      <c r="K83" s="310"/>
    </row>
    <row r="84" spans="1:11" ht="15" customHeight="1">
      <c r="A84" s="36"/>
      <c r="B84" s="41" t="s">
        <v>92</v>
      </c>
      <c r="C84" s="20">
        <v>824</v>
      </c>
      <c r="D84" s="21">
        <v>673</v>
      </c>
      <c r="E84" s="21">
        <v>1497</v>
      </c>
      <c r="F84" s="310" t="s">
        <v>78</v>
      </c>
      <c r="G84" s="310"/>
      <c r="H84" s="310"/>
      <c r="I84" s="310"/>
      <c r="J84" s="310"/>
      <c r="K84" s="310"/>
    </row>
    <row r="85" spans="1:11" ht="15" customHeight="1">
      <c r="A85" s="36"/>
      <c r="B85" s="41" t="s">
        <v>93</v>
      </c>
      <c r="C85" s="20">
        <v>567</v>
      </c>
      <c r="D85" s="21">
        <v>435</v>
      </c>
      <c r="E85" s="21">
        <v>1002</v>
      </c>
      <c r="F85" s="310" t="s">
        <v>78</v>
      </c>
      <c r="G85" s="310"/>
      <c r="H85" s="310"/>
      <c r="I85" s="310"/>
      <c r="J85" s="310"/>
      <c r="K85" s="310"/>
    </row>
    <row r="86" spans="1:11" ht="15" customHeight="1">
      <c r="A86" s="36">
        <v>41021</v>
      </c>
      <c r="B86" s="38" t="s">
        <v>6</v>
      </c>
      <c r="C86" s="20">
        <v>16916</v>
      </c>
      <c r="D86" s="21">
        <v>18998</v>
      </c>
      <c r="E86" s="21">
        <v>35914</v>
      </c>
      <c r="F86" s="21">
        <v>10685</v>
      </c>
      <c r="G86" s="21">
        <v>12554</v>
      </c>
      <c r="H86" s="21">
        <f>SUM(F86:G86)</f>
        <v>23239</v>
      </c>
      <c r="I86" s="21">
        <v>7512</v>
      </c>
      <c r="J86" s="35">
        <f>H86/E86*100</f>
        <v>64.7073564626608</v>
      </c>
      <c r="K86" s="34">
        <v>0.9597222222222223</v>
      </c>
    </row>
    <row r="87" spans="1:11" s="2" customFormat="1" ht="15" customHeight="1">
      <c r="A87" s="101">
        <v>41259</v>
      </c>
      <c r="B87" s="104" t="s">
        <v>167</v>
      </c>
      <c r="C87" s="126"/>
      <c r="D87" s="126"/>
      <c r="E87" s="3"/>
      <c r="F87" s="126"/>
      <c r="G87" s="126"/>
      <c r="H87" s="3"/>
      <c r="I87" s="18"/>
      <c r="J87" s="127"/>
      <c r="K87" s="128"/>
    </row>
    <row r="88" spans="1:11" s="2" customFormat="1" ht="15" customHeight="1">
      <c r="A88" s="19"/>
      <c r="B88" s="39" t="s">
        <v>7</v>
      </c>
      <c r="C88" s="20">
        <v>17097</v>
      </c>
      <c r="D88" s="21">
        <v>19152</v>
      </c>
      <c r="E88" s="21">
        <v>36249</v>
      </c>
      <c r="F88" s="21">
        <v>11315</v>
      </c>
      <c r="G88" s="21">
        <v>12157</v>
      </c>
      <c r="H88" s="21">
        <v>23472</v>
      </c>
      <c r="I88" s="21">
        <v>7418</v>
      </c>
      <c r="J88" s="35">
        <v>64.75</v>
      </c>
      <c r="K88" s="292">
        <v>0.9513888888888888</v>
      </c>
    </row>
    <row r="89" spans="1:11" s="2" customFormat="1" ht="15" customHeight="1">
      <c r="A89" s="36"/>
      <c r="B89" s="40" t="s">
        <v>77</v>
      </c>
      <c r="C89" s="20">
        <v>17111</v>
      </c>
      <c r="D89" s="21">
        <v>19166</v>
      </c>
      <c r="E89" s="21">
        <v>36277</v>
      </c>
      <c r="F89" s="21">
        <v>11318</v>
      </c>
      <c r="G89" s="21">
        <v>12162</v>
      </c>
      <c r="H89" s="21">
        <v>23480</v>
      </c>
      <c r="I89" s="21">
        <v>7426</v>
      </c>
      <c r="J89" s="35">
        <v>64.72</v>
      </c>
      <c r="K89" s="292"/>
    </row>
    <row r="90" spans="1:11" s="2" customFormat="1" ht="15" customHeight="1">
      <c r="A90" s="36"/>
      <c r="B90" s="39" t="s">
        <v>8</v>
      </c>
      <c r="C90" s="20">
        <v>17097</v>
      </c>
      <c r="D90" s="21">
        <v>19152</v>
      </c>
      <c r="E90" s="21">
        <v>36249</v>
      </c>
      <c r="F90" s="21">
        <v>11313</v>
      </c>
      <c r="G90" s="21">
        <v>12154</v>
      </c>
      <c r="H90" s="21">
        <v>23467</v>
      </c>
      <c r="I90" s="21">
        <v>7417</v>
      </c>
      <c r="J90" s="35">
        <v>64.74</v>
      </c>
      <c r="K90" s="292">
        <v>0.96875</v>
      </c>
    </row>
    <row r="91" spans="1:11" s="2" customFormat="1" ht="15" customHeight="1">
      <c r="A91" s="36"/>
      <c r="B91" s="40" t="s">
        <v>77</v>
      </c>
      <c r="C91" s="20">
        <v>17111</v>
      </c>
      <c r="D91" s="21">
        <v>19166</v>
      </c>
      <c r="E91" s="21">
        <v>36277</v>
      </c>
      <c r="F91" s="21">
        <v>11316</v>
      </c>
      <c r="G91" s="21">
        <v>12159</v>
      </c>
      <c r="H91" s="21">
        <v>23475</v>
      </c>
      <c r="I91" s="21">
        <v>7425</v>
      </c>
      <c r="J91" s="35">
        <v>64.71</v>
      </c>
      <c r="K91" s="292"/>
    </row>
    <row r="92" spans="1:11" s="2" customFormat="1" ht="15" customHeight="1">
      <c r="A92" s="22"/>
      <c r="B92" s="23" t="s">
        <v>12</v>
      </c>
      <c r="C92" s="20">
        <v>17097</v>
      </c>
      <c r="D92" s="21">
        <v>19152</v>
      </c>
      <c r="E92" s="21">
        <v>36249</v>
      </c>
      <c r="F92" s="21">
        <v>10760</v>
      </c>
      <c r="G92" s="21">
        <v>11606</v>
      </c>
      <c r="H92" s="21">
        <v>22366</v>
      </c>
      <c r="I92" s="21">
        <v>6308</v>
      </c>
      <c r="J92" s="35">
        <v>61.7</v>
      </c>
      <c r="K92" s="34">
        <v>0.9756944444444445</v>
      </c>
    </row>
    <row r="93" spans="1:11" s="2" customFormat="1" ht="15" customHeight="1">
      <c r="A93" s="36">
        <v>41476</v>
      </c>
      <c r="B93" s="38" t="s">
        <v>10</v>
      </c>
      <c r="C93" s="20">
        <v>16882</v>
      </c>
      <c r="D93" s="21">
        <v>18950</v>
      </c>
      <c r="E93" s="21">
        <v>35832</v>
      </c>
      <c r="F93" s="21">
        <v>10331</v>
      </c>
      <c r="G93" s="21">
        <v>11212</v>
      </c>
      <c r="H93" s="21">
        <v>21543</v>
      </c>
      <c r="I93" s="21">
        <v>7667</v>
      </c>
      <c r="J93" s="35">
        <v>60.12</v>
      </c>
      <c r="K93" s="34">
        <v>0.9444444444444445</v>
      </c>
    </row>
    <row r="94" spans="1:11" s="2" customFormat="1" ht="15" customHeight="1">
      <c r="A94" s="36">
        <v>41476</v>
      </c>
      <c r="B94" s="144" t="s">
        <v>76</v>
      </c>
      <c r="C94" s="129"/>
      <c r="D94" s="123"/>
      <c r="E94" s="24"/>
      <c r="F94" s="123"/>
      <c r="G94" s="123"/>
      <c r="H94" s="24"/>
      <c r="I94" s="125"/>
      <c r="J94" s="25"/>
      <c r="K94" s="25"/>
    </row>
    <row r="95" spans="1:11" s="2" customFormat="1" ht="15" customHeight="1">
      <c r="A95" s="19"/>
      <c r="B95" s="141" t="s">
        <v>9</v>
      </c>
      <c r="C95" s="20">
        <v>17018</v>
      </c>
      <c r="D95" s="21">
        <v>19065</v>
      </c>
      <c r="E95" s="21">
        <v>36083</v>
      </c>
      <c r="F95" s="21">
        <v>10341</v>
      </c>
      <c r="G95" s="21">
        <v>11216</v>
      </c>
      <c r="H95" s="21">
        <v>21557</v>
      </c>
      <c r="I95" s="21">
        <v>7964</v>
      </c>
      <c r="J95" s="35">
        <v>59.74</v>
      </c>
      <c r="K95" s="292">
        <v>0.9826388888888888</v>
      </c>
    </row>
    <row r="96" spans="1:11" s="2" customFormat="1" ht="15" customHeight="1">
      <c r="A96" s="36"/>
      <c r="B96" s="142" t="s">
        <v>77</v>
      </c>
      <c r="C96" s="20">
        <v>17035</v>
      </c>
      <c r="D96" s="21">
        <v>19079</v>
      </c>
      <c r="E96" s="21">
        <v>36114</v>
      </c>
      <c r="F96" s="21">
        <v>10343</v>
      </c>
      <c r="G96" s="21">
        <v>11218</v>
      </c>
      <c r="H96" s="21">
        <v>21561</v>
      </c>
      <c r="I96" s="21">
        <v>7968</v>
      </c>
      <c r="J96" s="35">
        <v>59.7</v>
      </c>
      <c r="K96" s="292"/>
    </row>
    <row r="97" spans="1:11" s="2" customFormat="1" ht="15" customHeight="1">
      <c r="A97" s="36"/>
      <c r="B97" s="141" t="s">
        <v>8</v>
      </c>
      <c r="C97" s="20">
        <v>17018</v>
      </c>
      <c r="D97" s="21">
        <v>19065</v>
      </c>
      <c r="E97" s="21">
        <v>36083</v>
      </c>
      <c r="F97" s="21">
        <v>10340</v>
      </c>
      <c r="G97" s="21">
        <v>11217</v>
      </c>
      <c r="H97" s="21">
        <v>21557</v>
      </c>
      <c r="I97" s="21">
        <v>7965</v>
      </c>
      <c r="J97" s="35">
        <v>59.74</v>
      </c>
      <c r="K97" s="292">
        <v>0.034722222222222224</v>
      </c>
    </row>
    <row r="98" spans="1:11" s="2" customFormat="1" ht="15" customHeight="1">
      <c r="A98" s="36"/>
      <c r="B98" s="142" t="s">
        <v>77</v>
      </c>
      <c r="C98" s="20">
        <v>17035</v>
      </c>
      <c r="D98" s="21">
        <v>19079</v>
      </c>
      <c r="E98" s="21">
        <v>36114</v>
      </c>
      <c r="F98" s="21">
        <v>10342</v>
      </c>
      <c r="G98" s="21">
        <v>11219</v>
      </c>
      <c r="H98" s="21">
        <v>21561</v>
      </c>
      <c r="I98" s="21">
        <v>7969</v>
      </c>
      <c r="J98" s="35">
        <v>59.7</v>
      </c>
      <c r="K98" s="292"/>
    </row>
    <row r="99" spans="1:11" ht="15" customHeight="1">
      <c r="A99" s="36">
        <v>41987</v>
      </c>
      <c r="B99" s="38" t="s">
        <v>164</v>
      </c>
      <c r="C99" s="21"/>
      <c r="D99" s="21"/>
      <c r="E99" s="21"/>
      <c r="F99" s="21"/>
      <c r="G99" s="21"/>
      <c r="H99" s="21"/>
      <c r="I99" s="21"/>
      <c r="J99" s="35"/>
      <c r="K99" s="34"/>
    </row>
    <row r="100" spans="1:11" ht="15" customHeight="1">
      <c r="A100" s="36"/>
      <c r="B100" s="39" t="s">
        <v>7</v>
      </c>
      <c r="C100" s="21">
        <v>16902</v>
      </c>
      <c r="D100" s="21">
        <v>18870</v>
      </c>
      <c r="E100" s="21">
        <v>35772</v>
      </c>
      <c r="F100" s="21">
        <v>9906</v>
      </c>
      <c r="G100" s="21">
        <v>10581</v>
      </c>
      <c r="H100" s="21">
        <v>20487</v>
      </c>
      <c r="I100" s="21">
        <v>7542</v>
      </c>
      <c r="J100" s="35">
        <v>57.27</v>
      </c>
      <c r="K100" s="292">
        <v>0.9555555555555556</v>
      </c>
    </row>
    <row r="101" spans="1:11" ht="15" customHeight="1">
      <c r="A101" s="36"/>
      <c r="B101" s="40" t="s">
        <v>77</v>
      </c>
      <c r="C101" s="21">
        <v>16915</v>
      </c>
      <c r="D101" s="21">
        <v>18882</v>
      </c>
      <c r="E101" s="21">
        <v>35797</v>
      </c>
      <c r="F101" s="21">
        <v>9908</v>
      </c>
      <c r="G101" s="21">
        <v>10583</v>
      </c>
      <c r="H101" s="21">
        <v>20491</v>
      </c>
      <c r="I101" s="21">
        <v>7546</v>
      </c>
      <c r="J101" s="35">
        <v>57.24</v>
      </c>
      <c r="K101" s="292"/>
    </row>
    <row r="102" spans="1:11" ht="15" customHeight="1">
      <c r="A102" s="36"/>
      <c r="B102" s="39" t="s">
        <v>8</v>
      </c>
      <c r="C102" s="21">
        <v>16902</v>
      </c>
      <c r="D102" s="21">
        <v>18870</v>
      </c>
      <c r="E102" s="21">
        <v>35772</v>
      </c>
      <c r="F102" s="21">
        <v>9907</v>
      </c>
      <c r="G102" s="21">
        <v>10582</v>
      </c>
      <c r="H102" s="21">
        <v>20489</v>
      </c>
      <c r="I102" s="21">
        <v>7543</v>
      </c>
      <c r="J102" s="35">
        <v>57.28</v>
      </c>
      <c r="K102" s="292">
        <v>0.9444444444444445</v>
      </c>
    </row>
    <row r="103" spans="1:11" ht="15" customHeight="1">
      <c r="A103" s="36"/>
      <c r="B103" s="40" t="s">
        <v>77</v>
      </c>
      <c r="C103" s="21">
        <v>16915</v>
      </c>
      <c r="D103" s="21">
        <v>18882</v>
      </c>
      <c r="E103" s="21">
        <v>35772</v>
      </c>
      <c r="F103" s="21">
        <v>9909</v>
      </c>
      <c r="G103" s="21">
        <v>10584</v>
      </c>
      <c r="H103" s="21">
        <v>20493</v>
      </c>
      <c r="I103" s="21">
        <v>7547</v>
      </c>
      <c r="J103" s="35">
        <v>57.25</v>
      </c>
      <c r="K103" s="292"/>
    </row>
    <row r="104" spans="1:11" ht="15" customHeight="1">
      <c r="A104" s="36"/>
      <c r="B104" s="38" t="s">
        <v>132</v>
      </c>
      <c r="C104" s="21">
        <v>16902</v>
      </c>
      <c r="D104" s="21">
        <v>18870</v>
      </c>
      <c r="E104" s="21">
        <v>35772</v>
      </c>
      <c r="F104" s="21">
        <v>9395</v>
      </c>
      <c r="G104" s="21">
        <v>10059</v>
      </c>
      <c r="H104" s="21">
        <v>19454</v>
      </c>
      <c r="I104" s="21">
        <v>6440</v>
      </c>
      <c r="J104" s="35">
        <v>54.38</v>
      </c>
      <c r="K104" s="34">
        <v>0.9618055555555555</v>
      </c>
    </row>
    <row r="105" spans="1:11" ht="15" customHeight="1">
      <c r="A105" s="36">
        <v>42050</v>
      </c>
      <c r="B105" s="38" t="s">
        <v>133</v>
      </c>
      <c r="C105" s="21">
        <v>16927</v>
      </c>
      <c r="D105" s="21">
        <v>18871</v>
      </c>
      <c r="E105" s="21">
        <v>35798</v>
      </c>
      <c r="F105" s="309" t="s">
        <v>78</v>
      </c>
      <c r="G105" s="309"/>
      <c r="H105" s="309"/>
      <c r="I105" s="309"/>
      <c r="J105" s="309"/>
      <c r="K105" s="309"/>
    </row>
    <row r="106" spans="1:11" ht="15" customHeight="1">
      <c r="A106" s="36">
        <v>42078</v>
      </c>
      <c r="B106" s="38" t="s">
        <v>134</v>
      </c>
      <c r="C106" s="21"/>
      <c r="D106" s="21"/>
      <c r="E106" s="21"/>
      <c r="F106" s="21"/>
      <c r="G106" s="21"/>
      <c r="H106" s="21"/>
      <c r="I106" s="21"/>
      <c r="J106" s="35"/>
      <c r="K106" s="34"/>
    </row>
    <row r="107" spans="1:11" ht="15" customHeight="1">
      <c r="A107" s="36"/>
      <c r="B107" s="41" t="s">
        <v>88</v>
      </c>
      <c r="C107" s="21">
        <v>659</v>
      </c>
      <c r="D107" s="21">
        <v>536</v>
      </c>
      <c r="E107" s="21">
        <v>1195</v>
      </c>
      <c r="F107" s="309" t="s">
        <v>78</v>
      </c>
      <c r="G107" s="309"/>
      <c r="H107" s="309"/>
      <c r="I107" s="309"/>
      <c r="J107" s="309"/>
      <c r="K107" s="309"/>
    </row>
    <row r="108" spans="1:11" ht="15" customHeight="1">
      <c r="A108" s="36"/>
      <c r="B108" s="41" t="s">
        <v>89</v>
      </c>
      <c r="C108" s="21">
        <v>525</v>
      </c>
      <c r="D108" s="21">
        <v>418</v>
      </c>
      <c r="E108" s="21">
        <v>943</v>
      </c>
      <c r="F108" s="309" t="s">
        <v>78</v>
      </c>
      <c r="G108" s="309"/>
      <c r="H108" s="309"/>
      <c r="I108" s="309"/>
      <c r="J108" s="309"/>
      <c r="K108" s="309"/>
    </row>
    <row r="109" spans="1:11" ht="15" customHeight="1">
      <c r="A109" s="36"/>
      <c r="B109" s="41" t="s">
        <v>90</v>
      </c>
      <c r="C109" s="21">
        <v>530</v>
      </c>
      <c r="D109" s="21">
        <v>375</v>
      </c>
      <c r="E109" s="21">
        <v>905</v>
      </c>
      <c r="F109" s="309" t="s">
        <v>78</v>
      </c>
      <c r="G109" s="309"/>
      <c r="H109" s="309"/>
      <c r="I109" s="309"/>
      <c r="J109" s="309"/>
      <c r="K109" s="309"/>
    </row>
    <row r="110" spans="1:11" ht="15" customHeight="1">
      <c r="A110" s="36"/>
      <c r="B110" s="41" t="s">
        <v>91</v>
      </c>
      <c r="C110" s="21">
        <v>384</v>
      </c>
      <c r="D110" s="21">
        <v>292</v>
      </c>
      <c r="E110" s="21">
        <v>676</v>
      </c>
      <c r="F110" s="309" t="s">
        <v>78</v>
      </c>
      <c r="G110" s="309"/>
      <c r="H110" s="309"/>
      <c r="I110" s="309"/>
      <c r="J110" s="309"/>
      <c r="K110" s="309"/>
    </row>
    <row r="111" spans="1:11" ht="15" customHeight="1">
      <c r="A111" s="36"/>
      <c r="B111" s="41" t="s">
        <v>92</v>
      </c>
      <c r="C111" s="21">
        <v>625</v>
      </c>
      <c r="D111" s="21">
        <v>454</v>
      </c>
      <c r="E111" s="21">
        <v>1079</v>
      </c>
      <c r="F111" s="309" t="s">
        <v>78</v>
      </c>
      <c r="G111" s="309"/>
      <c r="H111" s="309"/>
      <c r="I111" s="309"/>
      <c r="J111" s="309"/>
      <c r="K111" s="309"/>
    </row>
    <row r="112" spans="1:11" ht="15" customHeight="1">
      <c r="A112" s="36"/>
      <c r="B112" s="41" t="s">
        <v>93</v>
      </c>
      <c r="C112" s="21">
        <v>440</v>
      </c>
      <c r="D112" s="21">
        <v>263</v>
      </c>
      <c r="E112" s="21">
        <v>703</v>
      </c>
      <c r="F112" s="309" t="s">
        <v>78</v>
      </c>
      <c r="G112" s="309"/>
      <c r="H112" s="309"/>
      <c r="I112" s="309"/>
      <c r="J112" s="309"/>
      <c r="K112" s="309"/>
    </row>
    <row r="113" spans="1:11" ht="15" customHeight="1">
      <c r="A113" s="36">
        <v>42106</v>
      </c>
      <c r="B113" s="38" t="s">
        <v>135</v>
      </c>
      <c r="C113" s="21">
        <v>16917</v>
      </c>
      <c r="D113" s="21">
        <v>18855</v>
      </c>
      <c r="E113" s="21">
        <v>35772</v>
      </c>
      <c r="F113" s="309" t="s">
        <v>78</v>
      </c>
      <c r="G113" s="309"/>
      <c r="H113" s="309"/>
      <c r="I113" s="309"/>
      <c r="J113" s="309"/>
      <c r="K113" s="309"/>
    </row>
    <row r="114" spans="1:11" s="37" customFormat="1" ht="15" customHeight="1">
      <c r="A114" s="36">
        <v>42484</v>
      </c>
      <c r="B114" s="90" t="s">
        <v>137</v>
      </c>
      <c r="C114" s="130">
        <v>16567</v>
      </c>
      <c r="D114" s="91">
        <v>18411</v>
      </c>
      <c r="E114" s="21">
        <v>34978</v>
      </c>
      <c r="F114" s="91">
        <v>10027</v>
      </c>
      <c r="G114" s="91">
        <v>11640</v>
      </c>
      <c r="H114" s="21">
        <v>21667</v>
      </c>
      <c r="I114" s="92">
        <v>7212</v>
      </c>
      <c r="J114" s="35">
        <v>61.94</v>
      </c>
      <c r="K114" s="93">
        <v>0.9513888888888888</v>
      </c>
    </row>
    <row r="115" spans="1:11" s="37" customFormat="1" ht="15" customHeight="1">
      <c r="A115" s="36">
        <v>42561</v>
      </c>
      <c r="B115" s="38" t="s">
        <v>138</v>
      </c>
      <c r="C115" s="20"/>
      <c r="D115" s="21"/>
      <c r="E115" s="21"/>
      <c r="F115" s="21"/>
      <c r="G115" s="21"/>
      <c r="H115" s="21"/>
      <c r="I115" s="21"/>
      <c r="J115" s="35"/>
      <c r="K115" s="94"/>
    </row>
    <row r="116" spans="1:11" ht="15" customHeight="1">
      <c r="A116" s="36"/>
      <c r="B116" s="38" t="s">
        <v>139</v>
      </c>
      <c r="C116" s="20">
        <v>17172</v>
      </c>
      <c r="D116" s="21">
        <v>18997</v>
      </c>
      <c r="E116" s="21">
        <v>36169</v>
      </c>
      <c r="F116" s="21">
        <v>10167</v>
      </c>
      <c r="G116" s="21">
        <v>10959</v>
      </c>
      <c r="H116" s="21">
        <v>21126</v>
      </c>
      <c r="I116" s="21">
        <v>8169</v>
      </c>
      <c r="J116" s="35">
        <v>58.41</v>
      </c>
      <c r="K116" s="292">
        <v>0.9895833333333334</v>
      </c>
    </row>
    <row r="117" spans="1:11" ht="15" customHeight="1">
      <c r="A117" s="36"/>
      <c r="B117" s="38" t="s">
        <v>140</v>
      </c>
      <c r="C117" s="20">
        <v>17185</v>
      </c>
      <c r="D117" s="21">
        <v>19010</v>
      </c>
      <c r="E117" s="21">
        <v>36195</v>
      </c>
      <c r="F117" s="21">
        <v>10168</v>
      </c>
      <c r="G117" s="21">
        <v>10962</v>
      </c>
      <c r="H117" s="21">
        <v>21130</v>
      </c>
      <c r="I117" s="21">
        <v>8173</v>
      </c>
      <c r="J117" s="35">
        <v>58.38</v>
      </c>
      <c r="K117" s="292"/>
    </row>
    <row r="118" spans="1:11" ht="15" customHeight="1">
      <c r="A118" s="36"/>
      <c r="B118" s="38" t="s">
        <v>141</v>
      </c>
      <c r="C118" s="21">
        <v>17172</v>
      </c>
      <c r="D118" s="21">
        <v>18997</v>
      </c>
      <c r="E118" s="21">
        <v>36169</v>
      </c>
      <c r="F118" s="21">
        <v>10168</v>
      </c>
      <c r="G118" s="21">
        <v>10956</v>
      </c>
      <c r="H118" s="21">
        <v>21124</v>
      </c>
      <c r="I118" s="21">
        <v>8166</v>
      </c>
      <c r="J118" s="35">
        <v>58.4</v>
      </c>
      <c r="K118" s="292">
        <v>0.052083333333333336</v>
      </c>
    </row>
    <row r="119" spans="1:11" ht="15" customHeight="1">
      <c r="A119" s="22"/>
      <c r="B119" s="23" t="s">
        <v>140</v>
      </c>
      <c r="C119" s="21">
        <v>17185</v>
      </c>
      <c r="D119" s="21">
        <v>19010</v>
      </c>
      <c r="E119" s="21">
        <v>36195</v>
      </c>
      <c r="F119" s="21">
        <v>10169</v>
      </c>
      <c r="G119" s="21">
        <v>10959</v>
      </c>
      <c r="H119" s="21">
        <v>21128</v>
      </c>
      <c r="I119" s="21">
        <v>8170</v>
      </c>
      <c r="J119" s="35">
        <v>58.37</v>
      </c>
      <c r="K119" s="292"/>
    </row>
    <row r="120" spans="1:11" ht="15" customHeight="1">
      <c r="A120" s="36">
        <v>42918</v>
      </c>
      <c r="B120" s="38" t="s">
        <v>145</v>
      </c>
      <c r="C120" s="21">
        <v>16801</v>
      </c>
      <c r="D120" s="21">
        <v>18592</v>
      </c>
      <c r="E120" s="21">
        <v>35393</v>
      </c>
      <c r="F120" s="21">
        <v>8451</v>
      </c>
      <c r="G120" s="21">
        <v>9371</v>
      </c>
      <c r="H120" s="21">
        <v>17822</v>
      </c>
      <c r="I120" s="21">
        <v>6353</v>
      </c>
      <c r="J120" s="35">
        <v>50.35</v>
      </c>
      <c r="K120" s="34">
        <v>0.9479166666666666</v>
      </c>
    </row>
    <row r="121" spans="1:11" ht="15" customHeight="1">
      <c r="A121" s="101">
        <v>43030</v>
      </c>
      <c r="B121" s="104" t="s">
        <v>163</v>
      </c>
      <c r="C121" s="91"/>
      <c r="D121" s="91"/>
      <c r="E121" s="21"/>
      <c r="F121" s="91"/>
      <c r="G121" s="91"/>
      <c r="H121" s="21"/>
      <c r="I121" s="92"/>
      <c r="J121" s="35"/>
      <c r="K121" s="93"/>
    </row>
    <row r="122" spans="1:11" ht="15" customHeight="1">
      <c r="A122" s="19"/>
      <c r="B122" s="141" t="s">
        <v>7</v>
      </c>
      <c r="C122" s="20">
        <v>16939</v>
      </c>
      <c r="D122" s="21">
        <v>18686</v>
      </c>
      <c r="E122" s="21">
        <v>35625</v>
      </c>
      <c r="F122" s="21">
        <v>9504</v>
      </c>
      <c r="G122" s="21">
        <v>10006</v>
      </c>
      <c r="H122" s="21">
        <v>19510</v>
      </c>
      <c r="I122" s="21">
        <v>9695</v>
      </c>
      <c r="J122" s="35">
        <v>54.76</v>
      </c>
      <c r="K122" s="292">
        <v>0.4861111111111111</v>
      </c>
    </row>
    <row r="123" spans="1:11" ht="15" customHeight="1">
      <c r="A123" s="36"/>
      <c r="B123" s="142" t="s">
        <v>77</v>
      </c>
      <c r="C123" s="20">
        <v>16953</v>
      </c>
      <c r="D123" s="21">
        <v>18698</v>
      </c>
      <c r="E123" s="21">
        <v>35651</v>
      </c>
      <c r="F123" s="21">
        <v>9507</v>
      </c>
      <c r="G123" s="21">
        <v>10009</v>
      </c>
      <c r="H123" s="21">
        <v>19516</v>
      </c>
      <c r="I123" s="21">
        <v>9698</v>
      </c>
      <c r="J123" s="35">
        <v>54.74</v>
      </c>
      <c r="K123" s="292"/>
    </row>
    <row r="124" spans="1:11" ht="15" customHeight="1">
      <c r="A124" s="36"/>
      <c r="B124" s="141" t="s">
        <v>8</v>
      </c>
      <c r="C124" s="20">
        <v>16939</v>
      </c>
      <c r="D124" s="21">
        <v>18686</v>
      </c>
      <c r="E124" s="21">
        <v>35625</v>
      </c>
      <c r="F124" s="21">
        <v>9506</v>
      </c>
      <c r="G124" s="21">
        <v>10007</v>
      </c>
      <c r="H124" s="21">
        <v>19513</v>
      </c>
      <c r="I124" s="21">
        <v>9697</v>
      </c>
      <c r="J124" s="35">
        <v>54.77</v>
      </c>
      <c r="K124" s="292">
        <v>0.49652777777777773</v>
      </c>
    </row>
    <row r="125" spans="1:11" ht="15" customHeight="1">
      <c r="A125" s="36"/>
      <c r="B125" s="142" t="s">
        <v>77</v>
      </c>
      <c r="C125" s="20">
        <v>16953</v>
      </c>
      <c r="D125" s="21">
        <v>18698</v>
      </c>
      <c r="E125" s="21">
        <v>35651</v>
      </c>
      <c r="F125" s="21">
        <v>9509</v>
      </c>
      <c r="G125" s="21">
        <v>10010</v>
      </c>
      <c r="H125" s="21">
        <v>19519</v>
      </c>
      <c r="I125" s="21">
        <v>9700</v>
      </c>
      <c r="J125" s="35">
        <v>54.75</v>
      </c>
      <c r="K125" s="292"/>
    </row>
    <row r="126" spans="1:12" ht="15" customHeight="1">
      <c r="A126" s="22"/>
      <c r="B126" s="137" t="s">
        <v>12</v>
      </c>
      <c r="C126" s="20">
        <v>16939</v>
      </c>
      <c r="D126" s="21">
        <v>18686</v>
      </c>
      <c r="E126" s="21">
        <v>35625</v>
      </c>
      <c r="F126" s="21">
        <v>9269</v>
      </c>
      <c r="G126" s="21">
        <v>9772</v>
      </c>
      <c r="H126" s="21">
        <v>19041</v>
      </c>
      <c r="I126" s="21">
        <v>9502</v>
      </c>
      <c r="J126" s="35">
        <v>53.45</v>
      </c>
      <c r="K126" s="34">
        <v>0.49652777777777773</v>
      </c>
      <c r="L126" s="19"/>
    </row>
    <row r="127" spans="1:12" ht="15" customHeight="1">
      <c r="A127" s="36">
        <v>43422</v>
      </c>
      <c r="B127" s="138" t="s">
        <v>5</v>
      </c>
      <c r="C127" s="20">
        <v>16648</v>
      </c>
      <c r="D127" s="21">
        <v>18357</v>
      </c>
      <c r="E127" s="21">
        <v>35005</v>
      </c>
      <c r="F127" s="21">
        <v>11398</v>
      </c>
      <c r="G127" s="21">
        <v>13037</v>
      </c>
      <c r="H127" s="21">
        <v>24435</v>
      </c>
      <c r="I127" s="21">
        <v>10479</v>
      </c>
      <c r="J127" s="35">
        <v>69.8</v>
      </c>
      <c r="K127" s="34">
        <v>0.9409722222222222</v>
      </c>
      <c r="L127" s="19"/>
    </row>
    <row r="128" spans="1:12" ht="15" customHeight="1">
      <c r="A128" s="22">
        <v>43422</v>
      </c>
      <c r="B128" s="137" t="s">
        <v>149</v>
      </c>
      <c r="C128" s="20">
        <v>16648</v>
      </c>
      <c r="D128" s="21">
        <v>18357</v>
      </c>
      <c r="E128" s="21">
        <v>35005</v>
      </c>
      <c r="F128" s="21">
        <v>11395</v>
      </c>
      <c r="G128" s="21">
        <v>13035</v>
      </c>
      <c r="H128" s="21">
        <v>24430</v>
      </c>
      <c r="I128" s="21">
        <v>10479</v>
      </c>
      <c r="J128" s="35">
        <v>69.79</v>
      </c>
      <c r="K128" s="34">
        <v>0.9555555555555556</v>
      </c>
      <c r="L128" s="19"/>
    </row>
    <row r="129" spans="1:12" ht="15" customHeight="1">
      <c r="A129" s="22">
        <v>43513</v>
      </c>
      <c r="B129" s="139" t="s">
        <v>165</v>
      </c>
      <c r="C129" s="20">
        <v>16651</v>
      </c>
      <c r="D129" s="21">
        <v>18292</v>
      </c>
      <c r="E129" s="21">
        <v>34943</v>
      </c>
      <c r="F129" s="21">
        <v>5813</v>
      </c>
      <c r="G129" s="21">
        <v>6238</v>
      </c>
      <c r="H129" s="21">
        <v>12051</v>
      </c>
      <c r="I129" s="21">
        <v>4466</v>
      </c>
      <c r="J129" s="35">
        <v>34.49</v>
      </c>
      <c r="K129" s="34">
        <v>0.9152777777777777</v>
      </c>
      <c r="L129" s="19"/>
    </row>
    <row r="130" spans="1:11" ht="15" customHeight="1">
      <c r="A130" s="22">
        <v>43513</v>
      </c>
      <c r="B130" s="175" t="s">
        <v>170</v>
      </c>
      <c r="C130" s="21">
        <v>16783</v>
      </c>
      <c r="D130" s="21">
        <v>18431</v>
      </c>
      <c r="E130" s="21">
        <v>35214</v>
      </c>
      <c r="F130" s="311" t="s">
        <v>78</v>
      </c>
      <c r="G130" s="311"/>
      <c r="H130" s="311"/>
      <c r="I130" s="311"/>
      <c r="J130" s="311"/>
      <c r="K130" s="311"/>
    </row>
    <row r="131" spans="1:11" ht="15" customHeight="1">
      <c r="A131" s="22">
        <v>43562</v>
      </c>
      <c r="B131" s="175" t="s">
        <v>171</v>
      </c>
      <c r="C131" s="21">
        <v>16760</v>
      </c>
      <c r="D131" s="21">
        <v>18402</v>
      </c>
      <c r="E131" s="21">
        <v>35162</v>
      </c>
      <c r="F131" s="311" t="s">
        <v>78</v>
      </c>
      <c r="G131" s="311"/>
      <c r="H131" s="311"/>
      <c r="I131" s="311"/>
      <c r="J131" s="311"/>
      <c r="K131" s="311"/>
    </row>
    <row r="132" spans="1:12" s="37" customFormat="1" ht="15" customHeight="1">
      <c r="A132" s="36" t="s">
        <v>162</v>
      </c>
      <c r="B132" s="122" t="s">
        <v>138</v>
      </c>
      <c r="C132" s="20"/>
      <c r="D132" s="21"/>
      <c r="E132" s="21"/>
      <c r="F132" s="21"/>
      <c r="G132" s="21"/>
      <c r="H132" s="21"/>
      <c r="I132" s="21"/>
      <c r="J132" s="35"/>
      <c r="K132" s="94"/>
      <c r="L132" s="140"/>
    </row>
    <row r="133" spans="1:12" ht="15" customHeight="1">
      <c r="A133" s="36"/>
      <c r="B133" s="122" t="s">
        <v>139</v>
      </c>
      <c r="C133" s="20">
        <v>16663</v>
      </c>
      <c r="D133" s="21">
        <v>18285</v>
      </c>
      <c r="E133" s="21">
        <v>34948</v>
      </c>
      <c r="F133" s="21">
        <v>9371</v>
      </c>
      <c r="G133" s="21">
        <v>9816</v>
      </c>
      <c r="H133" s="21">
        <v>19187</v>
      </c>
      <c r="I133" s="21">
        <v>8474</v>
      </c>
      <c r="J133" s="35">
        <v>54.9</v>
      </c>
      <c r="K133" s="292">
        <v>0.9583333333333334</v>
      </c>
      <c r="L133" s="19"/>
    </row>
    <row r="134" spans="1:12" ht="15" customHeight="1">
      <c r="A134" s="36"/>
      <c r="B134" s="122" t="s">
        <v>140</v>
      </c>
      <c r="C134" s="20">
        <v>16676</v>
      </c>
      <c r="D134" s="21">
        <v>18299</v>
      </c>
      <c r="E134" s="21">
        <v>34975</v>
      </c>
      <c r="F134" s="21">
        <v>9373</v>
      </c>
      <c r="G134" s="21">
        <v>9819</v>
      </c>
      <c r="H134" s="21">
        <v>19192</v>
      </c>
      <c r="I134" s="21">
        <v>8479</v>
      </c>
      <c r="J134" s="35">
        <v>54.87</v>
      </c>
      <c r="K134" s="292"/>
      <c r="L134" s="19"/>
    </row>
    <row r="135" spans="1:12" ht="15" customHeight="1">
      <c r="A135" s="36"/>
      <c r="B135" s="122" t="s">
        <v>141</v>
      </c>
      <c r="C135" s="20">
        <v>16663</v>
      </c>
      <c r="D135" s="21">
        <v>18285</v>
      </c>
      <c r="E135" s="21">
        <v>34948</v>
      </c>
      <c r="F135" s="21">
        <v>9370</v>
      </c>
      <c r="G135" s="21">
        <v>9815</v>
      </c>
      <c r="H135" s="21">
        <v>19185</v>
      </c>
      <c r="I135" s="21">
        <v>8473</v>
      </c>
      <c r="J135" s="35">
        <v>54.9</v>
      </c>
      <c r="K135" s="292">
        <v>0.017361111111111112</v>
      </c>
      <c r="L135" s="19"/>
    </row>
    <row r="136" spans="1:12" ht="15" customHeight="1">
      <c r="A136" s="22"/>
      <c r="B136" s="137" t="s">
        <v>140</v>
      </c>
      <c r="C136" s="20">
        <v>16676</v>
      </c>
      <c r="D136" s="21">
        <v>18299</v>
      </c>
      <c r="E136" s="21">
        <v>34975</v>
      </c>
      <c r="F136" s="21">
        <v>9372</v>
      </c>
      <c r="G136" s="21">
        <v>9818</v>
      </c>
      <c r="H136" s="21">
        <v>19190</v>
      </c>
      <c r="I136" s="21">
        <v>8478</v>
      </c>
      <c r="J136" s="35">
        <v>54.87</v>
      </c>
      <c r="K136" s="292"/>
      <c r="L136" s="19"/>
    </row>
    <row r="137" spans="1:11" ht="15" customHeight="1">
      <c r="A137" s="22" t="s">
        <v>168</v>
      </c>
      <c r="B137" s="173" t="s">
        <v>169</v>
      </c>
      <c r="C137" s="21">
        <v>16298</v>
      </c>
      <c r="D137" s="21">
        <v>17944</v>
      </c>
      <c r="E137" s="21">
        <v>34242</v>
      </c>
      <c r="F137" s="21">
        <v>8870</v>
      </c>
      <c r="G137" s="21">
        <v>9704</v>
      </c>
      <c r="H137" s="21">
        <v>18574</v>
      </c>
      <c r="I137" s="21">
        <v>7858</v>
      </c>
      <c r="J137" s="35">
        <v>54.24</v>
      </c>
      <c r="K137" s="34">
        <v>0.9444444444444445</v>
      </c>
    </row>
    <row r="138" spans="1:12" ht="15" customHeight="1">
      <c r="A138" s="22">
        <v>44395</v>
      </c>
      <c r="B138" s="137" t="s">
        <v>182</v>
      </c>
      <c r="C138" s="20">
        <v>16078</v>
      </c>
      <c r="D138" s="21">
        <v>17770</v>
      </c>
      <c r="E138" s="21">
        <v>33848</v>
      </c>
      <c r="F138" s="21">
        <v>8048</v>
      </c>
      <c r="G138" s="21">
        <v>8938</v>
      </c>
      <c r="H138" s="21">
        <v>16986</v>
      </c>
      <c r="I138" s="21">
        <v>7307</v>
      </c>
      <c r="J138" s="35">
        <v>50.18</v>
      </c>
      <c r="K138" s="34">
        <v>0.9305555555555555</v>
      </c>
      <c r="L138" s="19"/>
    </row>
    <row r="139" spans="1:11" ht="15" customHeight="1">
      <c r="A139" s="36">
        <v>44500</v>
      </c>
      <c r="B139" s="90" t="s">
        <v>167</v>
      </c>
      <c r="C139" s="20"/>
      <c r="D139" s="21"/>
      <c r="E139" s="21"/>
      <c r="F139" s="21"/>
      <c r="G139" s="21"/>
      <c r="H139" s="21"/>
      <c r="I139" s="21"/>
      <c r="J139" s="35"/>
      <c r="K139" s="34"/>
    </row>
    <row r="140" spans="1:11" ht="15" customHeight="1">
      <c r="A140" s="19"/>
      <c r="B140" s="39" t="s">
        <v>7</v>
      </c>
      <c r="C140" s="20">
        <v>16149</v>
      </c>
      <c r="D140" s="21">
        <v>17829</v>
      </c>
      <c r="E140" s="21">
        <v>33978</v>
      </c>
      <c r="F140" s="21">
        <v>9933</v>
      </c>
      <c r="G140" s="21">
        <v>10586</v>
      </c>
      <c r="H140" s="21">
        <v>20519</v>
      </c>
      <c r="I140" s="21">
        <v>9514</v>
      </c>
      <c r="J140" s="35">
        <v>60.39</v>
      </c>
      <c r="K140" s="292">
        <v>0.9534722222222222</v>
      </c>
    </row>
    <row r="141" spans="1:11" ht="15" customHeight="1">
      <c r="A141" s="36"/>
      <c r="B141" s="40" t="s">
        <v>77</v>
      </c>
      <c r="C141" s="20">
        <v>16160</v>
      </c>
      <c r="D141" s="21">
        <v>17839</v>
      </c>
      <c r="E141" s="21">
        <v>33999</v>
      </c>
      <c r="F141" s="21">
        <v>9936</v>
      </c>
      <c r="G141" s="21">
        <v>10589</v>
      </c>
      <c r="H141" s="21">
        <v>20525</v>
      </c>
      <c r="I141" s="21">
        <v>9520</v>
      </c>
      <c r="J141" s="35">
        <v>60.37</v>
      </c>
      <c r="K141" s="292"/>
    </row>
    <row r="142" spans="1:11" ht="15" customHeight="1">
      <c r="A142" s="36"/>
      <c r="B142" s="39" t="s">
        <v>8</v>
      </c>
      <c r="C142" s="20">
        <v>16149</v>
      </c>
      <c r="D142" s="21">
        <v>17829</v>
      </c>
      <c r="E142" s="21">
        <v>33978</v>
      </c>
      <c r="F142" s="21">
        <v>9934</v>
      </c>
      <c r="G142" s="21">
        <v>10587</v>
      </c>
      <c r="H142" s="21">
        <v>20521</v>
      </c>
      <c r="I142" s="21">
        <v>9517</v>
      </c>
      <c r="J142" s="35">
        <v>60.39</v>
      </c>
      <c r="K142" s="292">
        <v>0.9631944444444445</v>
      </c>
    </row>
    <row r="143" spans="1:11" ht="15" customHeight="1">
      <c r="A143" s="36"/>
      <c r="B143" s="40" t="s">
        <v>77</v>
      </c>
      <c r="C143" s="20">
        <v>16160</v>
      </c>
      <c r="D143" s="21">
        <v>17839</v>
      </c>
      <c r="E143" s="21">
        <v>33999</v>
      </c>
      <c r="F143" s="21">
        <v>9937</v>
      </c>
      <c r="G143" s="21">
        <v>10590</v>
      </c>
      <c r="H143" s="21">
        <v>20527</v>
      </c>
      <c r="I143" s="21">
        <v>9523</v>
      </c>
      <c r="J143" s="35">
        <v>60.38</v>
      </c>
      <c r="K143" s="292"/>
    </row>
    <row r="144" spans="1:11" ht="15" customHeight="1">
      <c r="A144" s="22"/>
      <c r="B144" s="257" t="s">
        <v>12</v>
      </c>
      <c r="C144" s="20">
        <v>16149</v>
      </c>
      <c r="D144" s="21">
        <v>17829</v>
      </c>
      <c r="E144" s="21">
        <v>33978</v>
      </c>
      <c r="F144" s="21">
        <v>9805</v>
      </c>
      <c r="G144" s="21">
        <v>10475</v>
      </c>
      <c r="H144" s="21">
        <v>20280</v>
      </c>
      <c r="I144" s="21">
        <v>9411</v>
      </c>
      <c r="J144" s="35">
        <v>59.69</v>
      </c>
      <c r="K144" s="34">
        <v>0.9722222222222222</v>
      </c>
    </row>
    <row r="145" spans="1:11" ht="15" customHeight="1">
      <c r="A145" s="36">
        <v>44752</v>
      </c>
      <c r="B145" s="122" t="s">
        <v>138</v>
      </c>
      <c r="C145" s="20"/>
      <c r="D145" s="21"/>
      <c r="E145" s="21"/>
      <c r="F145" s="21"/>
      <c r="G145" s="21"/>
      <c r="H145" s="21"/>
      <c r="I145" s="21"/>
      <c r="J145" s="35"/>
      <c r="K145" s="34"/>
    </row>
    <row r="146" spans="1:11" ht="15" customHeight="1">
      <c r="A146" s="36"/>
      <c r="B146" s="122" t="s">
        <v>139</v>
      </c>
      <c r="C146" s="20">
        <v>16094</v>
      </c>
      <c r="D146" s="21">
        <v>17697</v>
      </c>
      <c r="E146" s="21">
        <v>33791</v>
      </c>
      <c r="F146" s="21">
        <v>9196</v>
      </c>
      <c r="G146" s="21">
        <v>9742</v>
      </c>
      <c r="H146" s="21">
        <v>18938</v>
      </c>
      <c r="I146" s="21">
        <v>8783</v>
      </c>
      <c r="J146" s="35">
        <v>56.04</v>
      </c>
      <c r="K146" s="292">
        <v>0.9520833333333334</v>
      </c>
    </row>
    <row r="147" spans="1:11" ht="15" customHeight="1">
      <c r="A147" s="36"/>
      <c r="B147" s="122" t="s">
        <v>282</v>
      </c>
      <c r="C147" s="20">
        <v>16104</v>
      </c>
      <c r="D147" s="21">
        <v>17709</v>
      </c>
      <c r="E147" s="21">
        <v>33813</v>
      </c>
      <c r="F147" s="21">
        <v>9199</v>
      </c>
      <c r="G147" s="21">
        <v>9746</v>
      </c>
      <c r="H147" s="21">
        <v>18945</v>
      </c>
      <c r="I147" s="21">
        <v>8790</v>
      </c>
      <c r="J147" s="35">
        <v>56.03</v>
      </c>
      <c r="K147" s="292"/>
    </row>
    <row r="148" spans="1:11" ht="15" customHeight="1">
      <c r="A148" s="36"/>
      <c r="B148" s="122" t="s">
        <v>141</v>
      </c>
      <c r="C148" s="20">
        <v>16094</v>
      </c>
      <c r="D148" s="21">
        <v>17697</v>
      </c>
      <c r="E148" s="21">
        <v>33791</v>
      </c>
      <c r="F148" s="21">
        <v>9195</v>
      </c>
      <c r="G148" s="21">
        <v>9741</v>
      </c>
      <c r="H148" s="21">
        <v>18936</v>
      </c>
      <c r="I148" s="21">
        <v>8783</v>
      </c>
      <c r="J148" s="35">
        <v>56.04</v>
      </c>
      <c r="K148" s="292">
        <v>0.9972222222222222</v>
      </c>
    </row>
    <row r="149" spans="1:11" ht="15" customHeight="1">
      <c r="A149" s="22"/>
      <c r="B149" s="137" t="s">
        <v>282</v>
      </c>
      <c r="C149" s="20">
        <v>16104</v>
      </c>
      <c r="D149" s="21">
        <v>17709</v>
      </c>
      <c r="E149" s="21">
        <v>33813</v>
      </c>
      <c r="F149" s="21">
        <v>9198</v>
      </c>
      <c r="G149" s="21">
        <v>9745</v>
      </c>
      <c r="H149" s="21">
        <v>18943</v>
      </c>
      <c r="I149" s="21">
        <v>8790</v>
      </c>
      <c r="J149" s="35">
        <v>56.02</v>
      </c>
      <c r="K149" s="292"/>
    </row>
    <row r="150" spans="1:11" ht="15" customHeight="1">
      <c r="A150" s="259">
        <v>44976</v>
      </c>
      <c r="B150" s="260" t="s">
        <v>284</v>
      </c>
      <c r="C150" s="20">
        <v>16008</v>
      </c>
      <c r="D150" s="21">
        <v>17552</v>
      </c>
      <c r="E150" s="21">
        <v>33560</v>
      </c>
      <c r="F150" s="311" t="s">
        <v>78</v>
      </c>
      <c r="G150" s="311"/>
      <c r="H150" s="311"/>
      <c r="I150" s="311"/>
      <c r="J150" s="311"/>
      <c r="K150" s="311"/>
    </row>
    <row r="151" spans="1:11" ht="15" customHeight="1">
      <c r="A151" s="259">
        <v>44976</v>
      </c>
      <c r="B151" s="260" t="s">
        <v>285</v>
      </c>
      <c r="C151" s="20">
        <v>16008</v>
      </c>
      <c r="D151" s="21">
        <v>17552</v>
      </c>
      <c r="E151" s="21">
        <v>33560</v>
      </c>
      <c r="F151" s="311" t="s">
        <v>78</v>
      </c>
      <c r="G151" s="311"/>
      <c r="H151" s="311"/>
      <c r="I151" s="311"/>
      <c r="J151" s="311"/>
      <c r="K151" s="311"/>
    </row>
    <row r="152" spans="1:11" ht="15" customHeight="1" thickBot="1">
      <c r="A152" s="259">
        <v>45025</v>
      </c>
      <c r="B152" s="261" t="s">
        <v>135</v>
      </c>
      <c r="C152" s="198">
        <v>15789</v>
      </c>
      <c r="D152" s="102">
        <v>17322</v>
      </c>
      <c r="E152" s="102">
        <v>33111</v>
      </c>
      <c r="F152" s="102">
        <v>6886</v>
      </c>
      <c r="G152" s="102">
        <v>7435</v>
      </c>
      <c r="H152" s="102">
        <v>14321</v>
      </c>
      <c r="I152" s="102">
        <v>6120</v>
      </c>
      <c r="J152" s="103">
        <v>43.25</v>
      </c>
      <c r="K152" s="258">
        <v>0.9395833333333333</v>
      </c>
    </row>
    <row r="153" spans="1:10" ht="15" customHeight="1">
      <c r="A153" s="174" t="s">
        <v>69</v>
      </c>
      <c r="B153" s="140"/>
      <c r="C153" s="37"/>
      <c r="D153" s="37"/>
      <c r="E153" s="37"/>
      <c r="F153" s="37"/>
      <c r="G153" s="37"/>
      <c r="H153" s="37"/>
      <c r="I153" s="37"/>
      <c r="J153" s="37"/>
    </row>
    <row r="154" spans="1:10" ht="15" customHeight="1">
      <c r="A154" s="37" t="s">
        <v>67</v>
      </c>
      <c r="B154" s="37"/>
      <c r="C154" s="37"/>
      <c r="D154" s="37"/>
      <c r="E154" s="37"/>
      <c r="F154" s="37"/>
      <c r="G154" s="37"/>
      <c r="H154" s="37"/>
      <c r="I154" s="37"/>
      <c r="J154" s="37"/>
    </row>
    <row r="155" ht="15" customHeight="1">
      <c r="A155" s="37" t="s">
        <v>283</v>
      </c>
    </row>
  </sheetData>
  <sheetProtection/>
  <mergeCells count="67">
    <mergeCell ref="F107:K107"/>
    <mergeCell ref="F108:K108"/>
    <mergeCell ref="K133:K134"/>
    <mergeCell ref="K135:K136"/>
    <mergeCell ref="F109:K109"/>
    <mergeCell ref="F110:K110"/>
    <mergeCell ref="F113:K113"/>
    <mergeCell ref="K116:K117"/>
    <mergeCell ref="K122:K123"/>
    <mergeCell ref="K124:K125"/>
    <mergeCell ref="F150:K150"/>
    <mergeCell ref="F151:K151"/>
    <mergeCell ref="F130:K130"/>
    <mergeCell ref="F131:K131"/>
    <mergeCell ref="K88:K89"/>
    <mergeCell ref="K90:K91"/>
    <mergeCell ref="K95:K96"/>
    <mergeCell ref="K97:K98"/>
    <mergeCell ref="K118:K119"/>
    <mergeCell ref="K100:K101"/>
    <mergeCell ref="K102:K103"/>
    <mergeCell ref="F105:K105"/>
    <mergeCell ref="F111:K111"/>
    <mergeCell ref="F112:K112"/>
    <mergeCell ref="F80:K80"/>
    <mergeCell ref="F81:K81"/>
    <mergeCell ref="F82:K82"/>
    <mergeCell ref="F83:K83"/>
    <mergeCell ref="F84:K84"/>
    <mergeCell ref="F85:K85"/>
    <mergeCell ref="F63:K63"/>
    <mergeCell ref="F64:K64"/>
    <mergeCell ref="K67:K68"/>
    <mergeCell ref="K69:K70"/>
    <mergeCell ref="K73:K74"/>
    <mergeCell ref="K75:K76"/>
    <mergeCell ref="K53:K54"/>
    <mergeCell ref="K55:K56"/>
    <mergeCell ref="F60:K60"/>
    <mergeCell ref="F61:K61"/>
    <mergeCell ref="F62:K62"/>
    <mergeCell ref="F46:K46"/>
    <mergeCell ref="F47:K47"/>
    <mergeCell ref="F48:K48"/>
    <mergeCell ref="F49:K49"/>
    <mergeCell ref="F23:K23"/>
    <mergeCell ref="K29:K30"/>
    <mergeCell ref="K35:K36"/>
    <mergeCell ref="K40:K41"/>
    <mergeCell ref="F44:K44"/>
    <mergeCell ref="F45:K45"/>
    <mergeCell ref="K3:K4"/>
    <mergeCell ref="K10:K11"/>
    <mergeCell ref="K14:K15"/>
    <mergeCell ref="F18:K18"/>
    <mergeCell ref="F20:K20"/>
    <mergeCell ref="F21:K21"/>
    <mergeCell ref="K140:K141"/>
    <mergeCell ref="K142:K143"/>
    <mergeCell ref="K146:K147"/>
    <mergeCell ref="K148:K149"/>
    <mergeCell ref="A3:A4"/>
    <mergeCell ref="B3:B4"/>
    <mergeCell ref="C3:E3"/>
    <mergeCell ref="F3:H3"/>
    <mergeCell ref="I3:I4"/>
    <mergeCell ref="J3:J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6.625" defaultRowHeight="15" customHeight="1"/>
  <cols>
    <col min="1" max="1" width="22.25390625" style="5" customWidth="1"/>
    <col min="2" max="11" width="5.75390625" style="5" customWidth="1"/>
    <col min="12" max="12" width="6.625" style="5" customWidth="1"/>
    <col min="13" max="16384" width="6.625" style="5" customWidth="1"/>
  </cols>
  <sheetData>
    <row r="1" spans="1:11" s="4" customFormat="1" ht="15" customHeight="1">
      <c r="A1" s="4" t="s">
        <v>126</v>
      </c>
      <c r="G1" s="1"/>
      <c r="H1" s="1"/>
      <c r="I1" s="1"/>
      <c r="J1" s="1"/>
      <c r="K1" s="1" t="s">
        <v>99</v>
      </c>
    </row>
    <row r="2" spans="3:11" ht="15" customHeight="1" thickBot="1">
      <c r="C2" s="6"/>
      <c r="D2" s="6"/>
      <c r="E2" s="6"/>
      <c r="F2" s="134"/>
      <c r="G2" s="176"/>
      <c r="I2" s="246"/>
      <c r="K2" s="246" t="s">
        <v>230</v>
      </c>
    </row>
    <row r="3" spans="1:11" ht="30" customHeight="1">
      <c r="A3" s="312" t="s">
        <v>103</v>
      </c>
      <c r="B3" s="316" t="s">
        <v>150</v>
      </c>
      <c r="C3" s="318"/>
      <c r="D3" s="316" t="s">
        <v>172</v>
      </c>
      <c r="E3" s="317"/>
      <c r="F3" s="316" t="s">
        <v>183</v>
      </c>
      <c r="G3" s="318"/>
      <c r="H3" s="316" t="s">
        <v>231</v>
      </c>
      <c r="I3" s="318"/>
      <c r="J3" s="314" t="s">
        <v>286</v>
      </c>
      <c r="K3" s="315"/>
    </row>
    <row r="4" spans="1:11" ht="45" customHeight="1">
      <c r="A4" s="313"/>
      <c r="B4" s="12"/>
      <c r="C4" s="13" t="s">
        <v>82</v>
      </c>
      <c r="D4" s="12"/>
      <c r="E4" s="96" t="s">
        <v>82</v>
      </c>
      <c r="F4" s="12"/>
      <c r="G4" s="13" t="s">
        <v>82</v>
      </c>
      <c r="H4" s="12"/>
      <c r="I4" s="13" t="s">
        <v>82</v>
      </c>
      <c r="J4" s="263"/>
      <c r="K4" s="264" t="s">
        <v>82</v>
      </c>
    </row>
    <row r="5" spans="1:11" ht="15" customHeight="1">
      <c r="A5" s="14" t="s">
        <v>104</v>
      </c>
      <c r="B5" s="170">
        <v>410</v>
      </c>
      <c r="C5" s="177">
        <v>9.8</v>
      </c>
      <c r="D5" s="170">
        <v>439</v>
      </c>
      <c r="E5" s="135">
        <v>10.7</v>
      </c>
      <c r="F5" s="200">
        <v>448</v>
      </c>
      <c r="G5" s="177">
        <v>11</v>
      </c>
      <c r="H5" s="200">
        <v>453</v>
      </c>
      <c r="I5" s="177">
        <v>11.3</v>
      </c>
      <c r="J5" s="265">
        <v>450</v>
      </c>
      <c r="K5" s="266">
        <v>11.3</v>
      </c>
    </row>
    <row r="6" spans="1:11" ht="15" customHeight="1">
      <c r="A6" s="15" t="s">
        <v>105</v>
      </c>
      <c r="B6" s="171">
        <v>249</v>
      </c>
      <c r="C6" s="178">
        <v>6.1</v>
      </c>
      <c r="D6" s="171">
        <v>260</v>
      </c>
      <c r="E6" s="131">
        <v>6.3</v>
      </c>
      <c r="F6" s="199">
        <v>266</v>
      </c>
      <c r="G6" s="178">
        <v>6.5</v>
      </c>
      <c r="H6" s="199">
        <v>261</v>
      </c>
      <c r="I6" s="178">
        <v>6.5</v>
      </c>
      <c r="J6" s="267">
        <v>264</v>
      </c>
      <c r="K6" s="268">
        <v>6.6</v>
      </c>
    </row>
    <row r="7" spans="1:11" ht="15" customHeight="1">
      <c r="A7" s="15" t="s">
        <v>106</v>
      </c>
      <c r="B7" s="171">
        <v>8</v>
      </c>
      <c r="C7" s="178">
        <v>0.2</v>
      </c>
      <c r="D7" s="171">
        <v>14</v>
      </c>
      <c r="E7" s="131">
        <v>0.3</v>
      </c>
      <c r="F7" s="199">
        <v>14</v>
      </c>
      <c r="G7" s="178">
        <v>0.3</v>
      </c>
      <c r="H7" s="199">
        <v>14</v>
      </c>
      <c r="I7" s="178">
        <v>0.3</v>
      </c>
      <c r="J7" s="267">
        <v>13</v>
      </c>
      <c r="K7" s="268">
        <v>0.3</v>
      </c>
    </row>
    <row r="8" spans="1:11" ht="15" customHeight="1">
      <c r="A8" s="15" t="s">
        <v>107</v>
      </c>
      <c r="B8" s="171">
        <v>64</v>
      </c>
      <c r="C8" s="178">
        <v>1.5</v>
      </c>
      <c r="D8" s="171">
        <v>67</v>
      </c>
      <c r="E8" s="131">
        <v>1.6</v>
      </c>
      <c r="F8" s="199">
        <v>63</v>
      </c>
      <c r="G8" s="178">
        <v>1.5</v>
      </c>
      <c r="H8" s="199">
        <v>68</v>
      </c>
      <c r="I8" s="178">
        <v>1.7</v>
      </c>
      <c r="J8" s="267">
        <v>67</v>
      </c>
      <c r="K8" s="268">
        <v>1.7</v>
      </c>
    </row>
    <row r="9" spans="1:11" ht="15" customHeight="1">
      <c r="A9" s="15" t="s">
        <v>108</v>
      </c>
      <c r="B9" s="171">
        <v>89</v>
      </c>
      <c r="C9" s="178">
        <v>2.2</v>
      </c>
      <c r="D9" s="171">
        <v>98</v>
      </c>
      <c r="E9" s="131">
        <v>2.4</v>
      </c>
      <c r="F9" s="199">
        <v>99</v>
      </c>
      <c r="G9" s="178">
        <v>2.4</v>
      </c>
      <c r="H9" s="199">
        <v>100</v>
      </c>
      <c r="I9" s="178">
        <v>2.5</v>
      </c>
      <c r="J9" s="267">
        <v>99</v>
      </c>
      <c r="K9" s="268">
        <v>2.5</v>
      </c>
    </row>
    <row r="10" spans="1:11" ht="15" customHeight="1">
      <c r="A10" s="15" t="s">
        <v>109</v>
      </c>
      <c r="B10" s="171">
        <v>0</v>
      </c>
      <c r="C10" s="178">
        <v>0</v>
      </c>
      <c r="D10" s="171">
        <v>0</v>
      </c>
      <c r="E10" s="131">
        <v>0</v>
      </c>
      <c r="F10" s="199">
        <v>6</v>
      </c>
      <c r="G10" s="178">
        <v>0.1</v>
      </c>
      <c r="H10" s="199">
        <v>10</v>
      </c>
      <c r="I10" s="178">
        <v>0.2</v>
      </c>
      <c r="J10" s="267">
        <v>7</v>
      </c>
      <c r="K10" s="268">
        <v>0.2</v>
      </c>
    </row>
    <row r="11" spans="1:11" ht="15" customHeight="1">
      <c r="A11" s="16" t="s">
        <v>110</v>
      </c>
      <c r="B11" s="171">
        <v>51</v>
      </c>
      <c r="C11" s="178">
        <v>1.2</v>
      </c>
      <c r="D11" s="171">
        <v>48</v>
      </c>
      <c r="E11" s="131">
        <v>1.2</v>
      </c>
      <c r="F11" s="199">
        <v>48</v>
      </c>
      <c r="G11" s="178">
        <v>1.2</v>
      </c>
      <c r="H11" s="199">
        <v>47</v>
      </c>
      <c r="I11" s="178">
        <v>1.2</v>
      </c>
      <c r="J11" s="267">
        <v>46</v>
      </c>
      <c r="K11" s="268">
        <v>1.2</v>
      </c>
    </row>
    <row r="12" spans="1:11" ht="15" customHeight="1">
      <c r="A12" s="15" t="s">
        <v>111</v>
      </c>
      <c r="B12" s="171">
        <v>16</v>
      </c>
      <c r="C12" s="178">
        <v>0.4</v>
      </c>
      <c r="D12" s="171">
        <v>16</v>
      </c>
      <c r="E12" s="131">
        <v>0.4</v>
      </c>
      <c r="F12" s="199">
        <v>19</v>
      </c>
      <c r="G12" s="178">
        <v>0.5</v>
      </c>
      <c r="H12" s="199">
        <v>18</v>
      </c>
      <c r="I12" s="178">
        <v>0.4</v>
      </c>
      <c r="J12" s="267">
        <v>18</v>
      </c>
      <c r="K12" s="268">
        <v>0.5</v>
      </c>
    </row>
    <row r="13" spans="1:11" ht="15" customHeight="1">
      <c r="A13" s="15" t="s">
        <v>106</v>
      </c>
      <c r="B13" s="171">
        <v>0</v>
      </c>
      <c r="C13" s="178">
        <v>0</v>
      </c>
      <c r="D13" s="171">
        <v>0</v>
      </c>
      <c r="E13" s="131">
        <v>0</v>
      </c>
      <c r="F13" s="199">
        <v>0</v>
      </c>
      <c r="G13" s="178">
        <v>0</v>
      </c>
      <c r="H13" s="199">
        <v>0</v>
      </c>
      <c r="I13" s="178">
        <v>0</v>
      </c>
      <c r="J13" s="267">
        <v>0</v>
      </c>
      <c r="K13" s="268">
        <v>0</v>
      </c>
    </row>
    <row r="14" spans="1:11" ht="15" customHeight="1">
      <c r="A14" s="15" t="s">
        <v>112</v>
      </c>
      <c r="B14" s="171">
        <v>5</v>
      </c>
      <c r="C14" s="178">
        <v>0.1</v>
      </c>
      <c r="D14" s="171">
        <v>5</v>
      </c>
      <c r="E14" s="131">
        <v>0.1</v>
      </c>
      <c r="F14" s="199">
        <v>0</v>
      </c>
      <c r="G14" s="178">
        <v>0</v>
      </c>
      <c r="H14" s="199">
        <v>0</v>
      </c>
      <c r="I14" s="178">
        <v>0</v>
      </c>
      <c r="J14" s="267">
        <v>0</v>
      </c>
      <c r="K14" s="268">
        <v>0</v>
      </c>
    </row>
    <row r="15" spans="1:11" ht="15" customHeight="1">
      <c r="A15" s="15" t="s">
        <v>113</v>
      </c>
      <c r="B15" s="171">
        <v>30</v>
      </c>
      <c r="C15" s="178">
        <v>0.7</v>
      </c>
      <c r="D15" s="171">
        <v>27</v>
      </c>
      <c r="E15" s="131">
        <v>0.7</v>
      </c>
      <c r="F15" s="199">
        <v>29</v>
      </c>
      <c r="G15" s="178">
        <v>0.7</v>
      </c>
      <c r="H15" s="199">
        <v>29</v>
      </c>
      <c r="I15" s="178">
        <v>0.7</v>
      </c>
      <c r="J15" s="267">
        <v>28</v>
      </c>
      <c r="K15" s="268">
        <v>0.7</v>
      </c>
    </row>
    <row r="16" spans="1:11" ht="15" customHeight="1" thickBot="1">
      <c r="A16" s="17" t="s">
        <v>114</v>
      </c>
      <c r="B16" s="172">
        <v>461</v>
      </c>
      <c r="C16" s="179">
        <v>11.1</v>
      </c>
      <c r="D16" s="172">
        <v>487</v>
      </c>
      <c r="E16" s="132">
        <v>11.8</v>
      </c>
      <c r="F16" s="201">
        <v>496</v>
      </c>
      <c r="G16" s="179">
        <v>12.2</v>
      </c>
      <c r="H16" s="201">
        <v>500</v>
      </c>
      <c r="I16" s="179">
        <v>12.5</v>
      </c>
      <c r="J16" s="269">
        <v>496</v>
      </c>
      <c r="K16" s="270">
        <v>12.5</v>
      </c>
    </row>
    <row r="17" spans="1:10" s="7" customFormat="1" ht="15" customHeight="1">
      <c r="A17" s="7" t="s">
        <v>161</v>
      </c>
      <c r="B17" s="133"/>
      <c r="H17" s="8"/>
      <c r="J17" s="8"/>
    </row>
    <row r="18" ht="15" customHeight="1">
      <c r="B18" s="134"/>
    </row>
    <row r="19" ht="15" customHeight="1">
      <c r="B19" s="134"/>
    </row>
    <row r="20" ht="15" customHeight="1">
      <c r="B20" s="134"/>
    </row>
  </sheetData>
  <sheetProtection/>
  <mergeCells count="6">
    <mergeCell ref="A3:A4"/>
    <mergeCell ref="J3:K3"/>
    <mergeCell ref="D3:E3"/>
    <mergeCell ref="H3:I3"/>
    <mergeCell ref="F3:G3"/>
    <mergeCell ref="B3:C3"/>
  </mergeCells>
  <hyperlinks>
    <hyperlink ref="H1: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137"/>
  <sheetViews>
    <sheetView showGridLines="0" zoomScale="70" zoomScaleNormal="70" zoomScaleSheetLayoutView="86" zoomScalePageLayoutView="78" workbookViewId="0" topLeftCell="A64">
      <selection activeCell="L88" sqref="L88:L91"/>
    </sheetView>
  </sheetViews>
  <sheetFormatPr defaultColWidth="9.00390625" defaultRowHeight="13.5"/>
  <cols>
    <col min="1" max="1" width="1.12109375" style="26" customWidth="1"/>
    <col min="2" max="2" width="5.625" style="26" customWidth="1"/>
    <col min="3" max="4" width="3.125" style="26" customWidth="1"/>
    <col min="5" max="5" width="5.75390625" style="26" customWidth="1"/>
    <col min="6" max="7" width="3.75390625" style="26" customWidth="1"/>
    <col min="8" max="8" width="18.625" style="28" customWidth="1"/>
    <col min="9" max="9" width="5.125" style="26" customWidth="1"/>
    <col min="10" max="10" width="3.125" style="26" customWidth="1"/>
    <col min="11" max="11" width="25.625" style="83" customWidth="1"/>
    <col min="12" max="12" width="4.50390625" style="27" customWidth="1"/>
    <col min="13" max="13" width="22.625" style="83" customWidth="1"/>
    <col min="14" max="14" width="4.50390625" style="27" customWidth="1"/>
    <col min="15" max="15" width="22.625" style="84" customWidth="1"/>
    <col min="16" max="16" width="4.50390625" style="169" customWidth="1"/>
    <col min="17" max="17" width="22.625" style="84" customWidth="1"/>
    <col min="18" max="18" width="4.50390625" style="169" customWidth="1"/>
    <col min="19" max="19" width="27.375" style="26" customWidth="1"/>
    <col min="20" max="20" width="4.50390625" style="27" customWidth="1"/>
    <col min="21" max="16384" width="9.00390625" style="26" customWidth="1"/>
  </cols>
  <sheetData>
    <row r="1" spans="2:21" ht="36" customHeight="1">
      <c r="B1" s="374" t="s">
        <v>312</v>
      </c>
      <c r="C1" s="374"/>
      <c r="D1" s="374"/>
      <c r="E1" s="374"/>
      <c r="F1" s="374"/>
      <c r="G1" s="374"/>
      <c r="H1" s="374"/>
      <c r="I1" s="374"/>
      <c r="J1" s="374"/>
      <c r="K1" s="374"/>
      <c r="Q1" s="4"/>
      <c r="U1" s="1" t="s">
        <v>99</v>
      </c>
    </row>
    <row r="2" spans="2:15" ht="18.75" customHeight="1" thickBot="1">
      <c r="B2" s="29"/>
      <c r="C2" s="29"/>
      <c r="D2" s="29"/>
      <c r="E2" s="29"/>
      <c r="F2" s="29"/>
      <c r="G2" s="29"/>
      <c r="H2" s="29"/>
      <c r="K2" s="344"/>
      <c r="L2" s="344"/>
      <c r="M2" s="344"/>
      <c r="O2" s="30"/>
    </row>
    <row r="3" spans="2:9" ht="20.25" customHeight="1" thickTop="1">
      <c r="B3" s="325" t="s">
        <v>28</v>
      </c>
      <c r="C3" s="326"/>
      <c r="D3" s="326"/>
      <c r="E3" s="327"/>
      <c r="H3" s="331" t="s">
        <v>184</v>
      </c>
      <c r="I3" s="319">
        <v>5</v>
      </c>
    </row>
    <row r="4" spans="2:10" ht="21" customHeight="1" thickBot="1">
      <c r="B4" s="328"/>
      <c r="C4" s="329"/>
      <c r="D4" s="329"/>
      <c r="E4" s="330"/>
      <c r="F4" s="50"/>
      <c r="G4" s="50"/>
      <c r="H4" s="332"/>
      <c r="I4" s="320"/>
      <c r="J4" s="151"/>
    </row>
    <row r="5" spans="2:10" ht="21" customHeight="1">
      <c r="B5" s="51"/>
      <c r="C5" s="51"/>
      <c r="D5" s="51"/>
      <c r="E5" s="51"/>
      <c r="I5" s="47"/>
      <c r="J5" s="151"/>
    </row>
    <row r="6" spans="2:8" ht="21" customHeight="1" thickBot="1">
      <c r="B6" s="29"/>
      <c r="C6" s="29"/>
      <c r="D6" s="29"/>
      <c r="E6" s="29"/>
      <c r="F6" s="29"/>
      <c r="G6" s="29"/>
      <c r="H6" s="29"/>
    </row>
    <row r="7" spans="6:23" ht="21" customHeight="1" thickBot="1" thickTop="1">
      <c r="F7" s="29"/>
      <c r="G7" s="29"/>
      <c r="H7" s="367" t="s">
        <v>151</v>
      </c>
      <c r="I7" s="369">
        <f>L12+1</f>
        <v>37</v>
      </c>
      <c r="J7" s="145"/>
      <c r="K7" s="152" t="s">
        <v>142</v>
      </c>
      <c r="L7" s="52">
        <v>10</v>
      </c>
      <c r="M7" s="97" t="s">
        <v>185</v>
      </c>
      <c r="N7" s="53">
        <v>3</v>
      </c>
      <c r="O7" s="97" t="s">
        <v>143</v>
      </c>
      <c r="P7" s="98">
        <v>3</v>
      </c>
      <c r="Q7" s="97" t="s">
        <v>232</v>
      </c>
      <c r="R7" s="64">
        <v>1</v>
      </c>
      <c r="U7" s="47"/>
      <c r="V7" s="47"/>
      <c r="W7" s="47"/>
    </row>
    <row r="8" spans="6:20" ht="21" customHeight="1" thickBot="1">
      <c r="F8" s="29"/>
      <c r="G8" s="29"/>
      <c r="H8" s="371"/>
      <c r="I8" s="387"/>
      <c r="J8" s="209"/>
      <c r="K8" s="152" t="s">
        <v>186</v>
      </c>
      <c r="L8" s="52">
        <v>6</v>
      </c>
      <c r="M8" s="164" t="s">
        <v>187</v>
      </c>
      <c r="N8" s="53">
        <v>2</v>
      </c>
      <c r="O8" s="97" t="s">
        <v>288</v>
      </c>
      <c r="P8" s="98">
        <v>1</v>
      </c>
      <c r="Q8" s="97" t="s">
        <v>290</v>
      </c>
      <c r="R8" s="64">
        <v>2</v>
      </c>
      <c r="S8" s="322"/>
      <c r="T8" s="322"/>
    </row>
    <row r="9" spans="6:20" ht="21" customHeight="1" thickBot="1">
      <c r="F9" s="57"/>
      <c r="G9" s="289"/>
      <c r="H9" s="368"/>
      <c r="I9" s="370"/>
      <c r="J9" s="209"/>
      <c r="K9" s="372" t="s">
        <v>152</v>
      </c>
      <c r="L9" s="391">
        <v>13</v>
      </c>
      <c r="M9" s="164" t="s">
        <v>233</v>
      </c>
      <c r="N9" s="54">
        <v>1</v>
      </c>
      <c r="O9" s="97" t="s">
        <v>234</v>
      </c>
      <c r="P9" s="54">
        <v>2</v>
      </c>
      <c r="Q9" s="97" t="s">
        <v>235</v>
      </c>
      <c r="R9" s="54">
        <v>5</v>
      </c>
      <c r="T9" s="26"/>
    </row>
    <row r="10" spans="6:20" ht="21" customHeight="1" thickBot="1" thickTop="1">
      <c r="F10" s="57"/>
      <c r="G10" s="29"/>
      <c r="H10" s="65" t="s">
        <v>314</v>
      </c>
      <c r="I10" s="63">
        <v>2</v>
      </c>
      <c r="K10" s="373"/>
      <c r="L10" s="392"/>
      <c r="M10" s="164" t="s">
        <v>236</v>
      </c>
      <c r="N10" s="54">
        <v>2</v>
      </c>
      <c r="O10" s="97"/>
      <c r="P10" s="98"/>
      <c r="Q10" s="160"/>
      <c r="R10" s="42"/>
      <c r="S10" s="160"/>
      <c r="T10" s="42"/>
    </row>
    <row r="11" spans="6:20" ht="21" customHeight="1" thickBot="1">
      <c r="F11" s="57"/>
      <c r="G11" s="29"/>
      <c r="H11" s="221"/>
      <c r="I11" s="63"/>
      <c r="K11" s="153" t="s">
        <v>287</v>
      </c>
      <c r="L11" s="58">
        <v>7</v>
      </c>
      <c r="M11" s="249" t="s">
        <v>248</v>
      </c>
      <c r="N11" s="64">
        <v>2</v>
      </c>
      <c r="O11" s="70" t="s">
        <v>289</v>
      </c>
      <c r="P11" s="256">
        <v>4</v>
      </c>
      <c r="Q11" s="83"/>
      <c r="S11" s="83"/>
      <c r="T11" s="169"/>
    </row>
    <row r="12" spans="6:20" ht="21" customHeight="1">
      <c r="F12" s="57"/>
      <c r="G12" s="29"/>
      <c r="H12" s="146"/>
      <c r="I12" s="56"/>
      <c r="K12" s="154"/>
      <c r="L12" s="45">
        <f>SUM(L7:L11)</f>
        <v>36</v>
      </c>
      <c r="Q12" s="83"/>
      <c r="S12" s="83"/>
      <c r="T12" s="169"/>
    </row>
    <row r="13" spans="6:20" ht="21" customHeight="1" thickBot="1">
      <c r="F13" s="57"/>
      <c r="G13" s="29"/>
      <c r="H13" s="29"/>
      <c r="S13" s="83"/>
      <c r="T13" s="169"/>
    </row>
    <row r="14" spans="6:20" ht="21" customHeight="1" thickBot="1" thickTop="1">
      <c r="F14" s="59"/>
      <c r="G14" s="210"/>
      <c r="H14" s="367" t="s">
        <v>153</v>
      </c>
      <c r="I14" s="369">
        <f>L18+1</f>
        <v>32</v>
      </c>
      <c r="J14" s="145"/>
      <c r="K14" s="147" t="s">
        <v>291</v>
      </c>
      <c r="L14" s="33">
        <v>7</v>
      </c>
      <c r="M14" s="99" t="s">
        <v>249</v>
      </c>
      <c r="N14" s="54">
        <v>5</v>
      </c>
      <c r="O14" s="155"/>
      <c r="P14" s="95"/>
      <c r="Q14" s="155"/>
      <c r="R14" s="95"/>
      <c r="S14" s="83"/>
      <c r="T14" s="169"/>
    </row>
    <row r="15" spans="6:20" ht="21" customHeight="1" thickBot="1">
      <c r="F15" s="59"/>
      <c r="G15" s="222"/>
      <c r="H15" s="368"/>
      <c r="I15" s="370"/>
      <c r="J15" s="223"/>
      <c r="K15" s="156" t="s">
        <v>30</v>
      </c>
      <c r="L15" s="61">
        <v>9</v>
      </c>
      <c r="M15" s="99" t="s">
        <v>31</v>
      </c>
      <c r="N15" s="54">
        <v>3</v>
      </c>
      <c r="O15" s="97" t="s">
        <v>188</v>
      </c>
      <c r="P15" s="54">
        <v>2</v>
      </c>
      <c r="Q15" s="97" t="s">
        <v>32</v>
      </c>
      <c r="R15" s="54">
        <v>2</v>
      </c>
      <c r="S15" s="83"/>
      <c r="T15" s="169"/>
    </row>
    <row r="16" spans="2:18" ht="21" customHeight="1" thickBot="1" thickTop="1">
      <c r="B16" s="154"/>
      <c r="C16" s="154"/>
      <c r="D16" s="154"/>
      <c r="E16" s="154"/>
      <c r="F16" s="59"/>
      <c r="H16" s="157" t="s">
        <v>313</v>
      </c>
      <c r="I16" s="148">
        <v>1</v>
      </c>
      <c r="J16" s="158"/>
      <c r="K16" s="156" t="s">
        <v>189</v>
      </c>
      <c r="L16" s="211">
        <v>10</v>
      </c>
      <c r="M16" s="99" t="s">
        <v>29</v>
      </c>
      <c r="N16" s="54">
        <v>5</v>
      </c>
      <c r="O16" s="159" t="s">
        <v>190</v>
      </c>
      <c r="P16" s="54">
        <v>4</v>
      </c>
      <c r="Q16" s="136"/>
      <c r="R16" s="85"/>
    </row>
    <row r="17" spans="6:18" ht="21" customHeight="1" thickBot="1">
      <c r="F17" s="59"/>
      <c r="G17" s="154"/>
      <c r="H17" s="154"/>
      <c r="I17" s="46"/>
      <c r="J17" s="158"/>
      <c r="K17" s="197" t="s">
        <v>191</v>
      </c>
      <c r="L17" s="212">
        <v>5</v>
      </c>
      <c r="M17" s="99" t="s">
        <v>237</v>
      </c>
      <c r="N17" s="54">
        <v>4</v>
      </c>
      <c r="O17" s="247"/>
      <c r="P17" s="85"/>
      <c r="Q17" s="160"/>
      <c r="R17" s="42"/>
    </row>
    <row r="18" spans="6:18" ht="21" customHeight="1">
      <c r="F18" s="59"/>
      <c r="G18" s="158"/>
      <c r="H18" s="62"/>
      <c r="I18" s="63"/>
      <c r="J18" s="154"/>
      <c r="K18" s="26"/>
      <c r="L18" s="27">
        <f>SUM(L14:L17)</f>
        <v>31</v>
      </c>
      <c r="M18" s="50"/>
      <c r="N18" s="44"/>
      <c r="O18" s="26"/>
      <c r="P18" s="27"/>
      <c r="Q18" s="26"/>
      <c r="R18" s="27"/>
    </row>
    <row r="19" spans="2:18" ht="21" customHeight="1" thickBot="1">
      <c r="B19" s="154"/>
      <c r="C19" s="154"/>
      <c r="D19" s="154"/>
      <c r="E19" s="154"/>
      <c r="F19" s="59"/>
      <c r="G19" s="154"/>
      <c r="H19" s="146"/>
      <c r="I19" s="46"/>
      <c r="J19" s="158"/>
      <c r="K19" s="160"/>
      <c r="M19" s="26"/>
      <c r="O19" s="26"/>
      <c r="P19" s="27"/>
      <c r="Q19" s="26"/>
      <c r="R19" s="27"/>
    </row>
    <row r="20" spans="2:16" ht="21" customHeight="1" thickBot="1" thickTop="1">
      <c r="B20" s="334" t="s">
        <v>115</v>
      </c>
      <c r="E20" s="334" t="s">
        <v>116</v>
      </c>
      <c r="F20" s="59"/>
      <c r="G20" s="154"/>
      <c r="H20" s="331" t="s">
        <v>33</v>
      </c>
      <c r="I20" s="319">
        <f>L31+1</f>
        <v>45</v>
      </c>
      <c r="J20" s="154"/>
      <c r="K20" s="66" t="s">
        <v>176</v>
      </c>
      <c r="L20" s="248">
        <v>6</v>
      </c>
      <c r="M20" s="69" t="s">
        <v>238</v>
      </c>
      <c r="N20" s="68">
        <v>4</v>
      </c>
      <c r="O20" s="163" t="s">
        <v>239</v>
      </c>
      <c r="P20" s="68">
        <v>1</v>
      </c>
    </row>
    <row r="21" spans="2:18" ht="21" customHeight="1" thickBot="1">
      <c r="B21" s="335"/>
      <c r="E21" s="335"/>
      <c r="F21" s="59"/>
      <c r="G21" s="161"/>
      <c r="H21" s="332"/>
      <c r="I21" s="320"/>
      <c r="J21" s="224"/>
      <c r="K21" s="86" t="s">
        <v>192</v>
      </c>
      <c r="L21" s="361">
        <v>21</v>
      </c>
      <c r="M21" s="225" t="s">
        <v>193</v>
      </c>
      <c r="N21" s="53">
        <v>3</v>
      </c>
      <c r="O21" s="225" t="s">
        <v>240</v>
      </c>
      <c r="P21" s="64">
        <v>1</v>
      </c>
      <c r="Q21" s="88"/>
      <c r="R21" s="48"/>
    </row>
    <row r="22" spans="2:18" ht="21" customHeight="1" thickTop="1">
      <c r="B22" s="335"/>
      <c r="E22" s="335"/>
      <c r="F22" s="59"/>
      <c r="G22" s="158"/>
      <c r="H22" s="27" t="s">
        <v>313</v>
      </c>
      <c r="I22" s="47">
        <v>1</v>
      </c>
      <c r="J22" s="158"/>
      <c r="K22" s="105" t="s">
        <v>194</v>
      </c>
      <c r="L22" s="362"/>
      <c r="M22" s="206" t="s">
        <v>243</v>
      </c>
      <c r="N22" s="53">
        <v>2</v>
      </c>
      <c r="O22" s="226"/>
      <c r="P22" s="48"/>
      <c r="Q22" s="88"/>
      <c r="R22" s="48"/>
    </row>
    <row r="23" spans="2:18" ht="21" customHeight="1">
      <c r="B23" s="335"/>
      <c r="E23" s="335"/>
      <c r="F23" s="59"/>
      <c r="G23" s="158"/>
      <c r="I23" s="47"/>
      <c r="J23" s="158"/>
      <c r="K23" s="105" t="s">
        <v>195</v>
      </c>
      <c r="L23" s="362"/>
      <c r="M23" s="206" t="s">
        <v>244</v>
      </c>
      <c r="N23" s="53">
        <v>2</v>
      </c>
      <c r="O23" s="226"/>
      <c r="P23" s="48"/>
      <c r="Q23" s="88"/>
      <c r="R23" s="48"/>
    </row>
    <row r="24" spans="2:18" ht="21" customHeight="1">
      <c r="B24" s="335"/>
      <c r="E24" s="335"/>
      <c r="F24" s="59"/>
      <c r="G24" s="158"/>
      <c r="I24" s="47"/>
      <c r="J24" s="158"/>
      <c r="K24" s="105" t="s">
        <v>196</v>
      </c>
      <c r="L24" s="362"/>
      <c r="M24" s="206" t="s">
        <v>245</v>
      </c>
      <c r="N24" s="53">
        <v>2</v>
      </c>
      <c r="O24" s="226"/>
      <c r="P24" s="48"/>
      <c r="Q24" s="88"/>
      <c r="R24" s="48"/>
    </row>
    <row r="25" spans="2:18" ht="21" customHeight="1">
      <c r="B25" s="335"/>
      <c r="E25" s="335"/>
      <c r="F25" s="59"/>
      <c r="G25" s="158"/>
      <c r="I25" s="47"/>
      <c r="J25" s="158"/>
      <c r="K25" s="105" t="s">
        <v>197</v>
      </c>
      <c r="L25" s="362"/>
      <c r="M25" s="206" t="s">
        <v>246</v>
      </c>
      <c r="N25" s="53">
        <v>3</v>
      </c>
      <c r="O25" s="226"/>
      <c r="P25" s="48"/>
      <c r="Q25" s="88"/>
      <c r="R25" s="48"/>
    </row>
    <row r="26" spans="2:19" ht="21" customHeight="1" thickBot="1">
      <c r="B26" s="335"/>
      <c r="E26" s="335"/>
      <c r="F26" s="59"/>
      <c r="G26" s="158"/>
      <c r="I26" s="47"/>
      <c r="J26" s="158"/>
      <c r="K26" s="195" t="s">
        <v>198</v>
      </c>
      <c r="L26" s="363"/>
      <c r="M26" s="206" t="s">
        <v>247</v>
      </c>
      <c r="N26" s="53">
        <v>3</v>
      </c>
      <c r="O26" s="227"/>
      <c r="P26" s="202"/>
      <c r="Q26" s="88"/>
      <c r="R26" s="48"/>
      <c r="S26" s="84"/>
    </row>
    <row r="27" spans="2:18" ht="21" customHeight="1" thickBot="1">
      <c r="B27" s="335"/>
      <c r="E27" s="335"/>
      <c r="F27" s="59"/>
      <c r="G27" s="154"/>
      <c r="H27" s="146"/>
      <c r="I27" s="46"/>
      <c r="J27" s="154"/>
      <c r="K27" s="183" t="s">
        <v>177</v>
      </c>
      <c r="L27" s="32">
        <v>6</v>
      </c>
      <c r="M27" s="69" t="s">
        <v>178</v>
      </c>
      <c r="N27" s="49">
        <v>2</v>
      </c>
      <c r="O27" s="70" t="s">
        <v>179</v>
      </c>
      <c r="P27" s="68">
        <v>2</v>
      </c>
      <c r="Q27" s="226"/>
      <c r="R27" s="48"/>
    </row>
    <row r="28" spans="2:18" ht="21" customHeight="1">
      <c r="B28" s="335"/>
      <c r="E28" s="335"/>
      <c r="F28" s="59"/>
      <c r="G28" s="154"/>
      <c r="H28" s="146"/>
      <c r="I28" s="46"/>
      <c r="J28" s="154"/>
      <c r="K28" s="364" t="s">
        <v>292</v>
      </c>
      <c r="L28" s="366">
        <v>5</v>
      </c>
      <c r="M28" s="168" t="s">
        <v>241</v>
      </c>
      <c r="N28" s="68">
        <v>2</v>
      </c>
      <c r="O28" s="70" t="s">
        <v>242</v>
      </c>
      <c r="P28" s="68">
        <v>2</v>
      </c>
      <c r="Q28" s="26"/>
      <c r="R28" s="26"/>
    </row>
    <row r="29" spans="2:20" ht="21" customHeight="1" thickBot="1">
      <c r="B29" s="335"/>
      <c r="E29" s="335"/>
      <c r="F29" s="59"/>
      <c r="G29" s="154"/>
      <c r="H29" s="146"/>
      <c r="I29" s="46"/>
      <c r="J29" s="154"/>
      <c r="K29" s="365"/>
      <c r="L29" s="340"/>
      <c r="M29" s="228" t="s">
        <v>199</v>
      </c>
      <c r="N29" s="44"/>
      <c r="O29" s="190" t="s">
        <v>200</v>
      </c>
      <c r="P29" s="146"/>
      <c r="Q29" s="83"/>
      <c r="R29" s="146"/>
      <c r="S29" s="160"/>
      <c r="T29" s="42"/>
    </row>
    <row r="30" spans="2:20" ht="21" customHeight="1" thickBot="1">
      <c r="B30" s="335"/>
      <c r="E30" s="335"/>
      <c r="F30" s="59"/>
      <c r="G30" s="154"/>
      <c r="H30" s="154"/>
      <c r="I30" s="46"/>
      <c r="J30" s="154"/>
      <c r="K30" s="195" t="s">
        <v>201</v>
      </c>
      <c r="L30" s="213">
        <v>6</v>
      </c>
      <c r="M30" s="226" t="s">
        <v>202</v>
      </c>
      <c r="N30" s="48"/>
      <c r="O30" s="26"/>
      <c r="P30" s="26"/>
      <c r="Q30" s="26"/>
      <c r="R30" s="26"/>
      <c r="T30" s="26"/>
    </row>
    <row r="31" spans="2:20" ht="21" customHeight="1">
      <c r="B31" s="335"/>
      <c r="C31" s="71"/>
      <c r="D31" s="72"/>
      <c r="E31" s="335"/>
      <c r="F31" s="71"/>
      <c r="G31" s="154"/>
      <c r="H31" s="154"/>
      <c r="I31" s="46"/>
      <c r="J31" s="154"/>
      <c r="L31" s="27">
        <f>SUM(L20:L30)</f>
        <v>44</v>
      </c>
      <c r="O31" s="47"/>
      <c r="P31" s="27"/>
      <c r="R31" s="27"/>
      <c r="S31" s="84"/>
      <c r="T31" s="169"/>
    </row>
    <row r="32" spans="2:20" ht="21" customHeight="1" thickBot="1">
      <c r="B32" s="335"/>
      <c r="D32" s="214"/>
      <c r="E32" s="335"/>
      <c r="F32" s="59"/>
      <c r="G32" s="154"/>
      <c r="H32" s="154"/>
      <c r="I32" s="46"/>
      <c r="J32" s="154"/>
      <c r="O32" s="47"/>
      <c r="P32" s="27"/>
      <c r="R32" s="27"/>
      <c r="T32" s="45"/>
    </row>
    <row r="33" spans="2:20" ht="21" customHeight="1" thickBot="1" thickTop="1">
      <c r="B33" s="335"/>
      <c r="D33" s="214"/>
      <c r="E33" s="335"/>
      <c r="F33" s="59"/>
      <c r="G33" s="154"/>
      <c r="H33" s="331" t="s">
        <v>203</v>
      </c>
      <c r="I33" s="319">
        <f>L36</f>
        <v>13</v>
      </c>
      <c r="J33" s="154"/>
      <c r="K33" s="66" t="s">
        <v>204</v>
      </c>
      <c r="L33" s="67">
        <v>4</v>
      </c>
      <c r="M33" s="187" t="s">
        <v>205</v>
      </c>
      <c r="N33" s="54">
        <v>3</v>
      </c>
      <c r="O33" s="83"/>
      <c r="P33" s="27"/>
      <c r="T33" s="45"/>
    </row>
    <row r="34" spans="2:20" ht="21" customHeight="1" thickBot="1">
      <c r="B34" s="335"/>
      <c r="D34" s="214"/>
      <c r="E34" s="335"/>
      <c r="F34" s="59"/>
      <c r="G34" s="161"/>
      <c r="H34" s="332"/>
      <c r="I34" s="320"/>
      <c r="J34" s="224"/>
      <c r="K34" s="204" t="s">
        <v>180</v>
      </c>
      <c r="L34" s="215">
        <v>3</v>
      </c>
      <c r="M34" s="251" t="s">
        <v>250</v>
      </c>
      <c r="N34" s="250">
        <v>2</v>
      </c>
      <c r="O34" s="27"/>
      <c r="P34" s="26"/>
      <c r="Q34" s="26"/>
      <c r="R34" s="26"/>
      <c r="T34" s="45"/>
    </row>
    <row r="35" spans="2:20" ht="21" customHeight="1" thickBot="1" thickTop="1">
      <c r="B35" s="335"/>
      <c r="D35" s="214"/>
      <c r="E35" s="335"/>
      <c r="F35" s="59"/>
      <c r="G35" s="158"/>
      <c r="I35" s="47"/>
      <c r="J35" s="158"/>
      <c r="K35" s="167" t="s">
        <v>181</v>
      </c>
      <c r="L35" s="215">
        <v>6</v>
      </c>
      <c r="M35" s="48"/>
      <c r="N35" s="26"/>
      <c r="O35" s="27"/>
      <c r="P35" s="26"/>
      <c r="Q35" s="26"/>
      <c r="R35" s="26"/>
      <c r="T35" s="45"/>
    </row>
    <row r="36" spans="2:19" ht="21" customHeight="1">
      <c r="B36" s="335"/>
      <c r="D36" s="214"/>
      <c r="E36" s="335"/>
      <c r="F36" s="59"/>
      <c r="G36" s="158"/>
      <c r="I36" s="47"/>
      <c r="J36" s="158"/>
      <c r="K36" s="84"/>
      <c r="L36" s="26">
        <f>SUM(L33:L35)</f>
        <v>13</v>
      </c>
      <c r="M36" s="48"/>
      <c r="N36" s="26"/>
      <c r="O36" s="27"/>
      <c r="P36" s="26"/>
      <c r="Q36" s="26"/>
      <c r="R36" s="26"/>
      <c r="S36" s="84"/>
    </row>
    <row r="37" spans="2:20" ht="21" customHeight="1" thickBot="1">
      <c r="B37" s="335"/>
      <c r="D37" s="214"/>
      <c r="E37" s="335"/>
      <c r="F37" s="59"/>
      <c r="G37" s="154"/>
      <c r="H37" s="154"/>
      <c r="I37" s="46"/>
      <c r="J37" s="154"/>
      <c r="O37" s="47"/>
      <c r="S37" s="160"/>
      <c r="T37" s="146"/>
    </row>
    <row r="38" spans="2:20" ht="21" customHeight="1" thickBot="1" thickTop="1">
      <c r="B38" s="335"/>
      <c r="C38" s="59"/>
      <c r="E38" s="335"/>
      <c r="F38" s="59"/>
      <c r="G38" s="210"/>
      <c r="H38" s="345" t="s">
        <v>117</v>
      </c>
      <c r="I38" s="319">
        <f>L45+2</f>
        <v>63</v>
      </c>
      <c r="J38" s="80"/>
      <c r="K38" s="66" t="s">
        <v>154</v>
      </c>
      <c r="L38" s="67">
        <v>15</v>
      </c>
      <c r="M38" s="99" t="s">
        <v>251</v>
      </c>
      <c r="N38" s="68">
        <v>3</v>
      </c>
      <c r="O38" s="164" t="s">
        <v>155</v>
      </c>
      <c r="P38" s="49">
        <v>3</v>
      </c>
      <c r="Q38" s="70" t="s">
        <v>156</v>
      </c>
      <c r="R38" s="54">
        <v>5</v>
      </c>
      <c r="S38" s="160"/>
      <c r="T38" s="146"/>
    </row>
    <row r="39" spans="2:20" ht="21" customHeight="1" thickBot="1">
      <c r="B39" s="335"/>
      <c r="C39" s="59"/>
      <c r="E39" s="335"/>
      <c r="F39" s="59"/>
      <c r="H39" s="346"/>
      <c r="I39" s="320"/>
      <c r="J39" s="47"/>
      <c r="K39" s="149" t="s">
        <v>157</v>
      </c>
      <c r="L39" s="32">
        <v>12</v>
      </c>
      <c r="M39" s="99" t="s">
        <v>34</v>
      </c>
      <c r="N39" s="54">
        <v>2</v>
      </c>
      <c r="O39" s="97" t="s">
        <v>206</v>
      </c>
      <c r="P39" s="54">
        <v>5</v>
      </c>
      <c r="Q39" s="97" t="s">
        <v>207</v>
      </c>
      <c r="R39" s="54">
        <v>3</v>
      </c>
      <c r="S39" s="160"/>
      <c r="T39" s="146"/>
    </row>
    <row r="40" spans="2:18" ht="21.75" customHeight="1" thickBot="1" thickTop="1">
      <c r="B40" s="335"/>
      <c r="C40" s="74"/>
      <c r="D40" s="75"/>
      <c r="E40" s="335"/>
      <c r="F40" s="59"/>
      <c r="G40" s="154"/>
      <c r="H40" s="221" t="s">
        <v>313</v>
      </c>
      <c r="I40" s="63">
        <v>2</v>
      </c>
      <c r="J40" s="154"/>
      <c r="K40" s="162" t="s">
        <v>40</v>
      </c>
      <c r="L40" s="33">
        <v>10</v>
      </c>
      <c r="M40" s="69" t="s">
        <v>118</v>
      </c>
      <c r="N40" s="68">
        <v>5</v>
      </c>
      <c r="O40" s="163" t="s">
        <v>41</v>
      </c>
      <c r="P40" s="68">
        <v>3</v>
      </c>
      <c r="Q40" s="88"/>
      <c r="R40" s="27"/>
    </row>
    <row r="41" spans="2:20" ht="21" customHeight="1" thickBot="1">
      <c r="B41" s="335"/>
      <c r="C41" s="74"/>
      <c r="D41" s="75"/>
      <c r="E41" s="335"/>
      <c r="F41" s="59"/>
      <c r="G41" s="154"/>
      <c r="H41" s="146"/>
      <c r="I41" s="46"/>
      <c r="J41" s="154"/>
      <c r="K41" s="86" t="s">
        <v>119</v>
      </c>
      <c r="L41" s="31">
        <v>3</v>
      </c>
      <c r="M41" s="228"/>
      <c r="N41" s="44"/>
      <c r="O41" s="83"/>
      <c r="P41" s="42"/>
      <c r="Q41" s="182"/>
      <c r="R41" s="42"/>
      <c r="T41" s="45"/>
    </row>
    <row r="42" spans="2:20" ht="20.25" customHeight="1" thickBot="1">
      <c r="B42" s="335"/>
      <c r="C42" s="74"/>
      <c r="D42" s="75"/>
      <c r="E42" s="335"/>
      <c r="F42" s="59"/>
      <c r="G42" s="154"/>
      <c r="H42" s="146"/>
      <c r="I42" s="46"/>
      <c r="J42" s="154"/>
      <c r="K42" s="66" t="s">
        <v>14</v>
      </c>
      <c r="L42" s="67">
        <v>2</v>
      </c>
      <c r="M42" s="151"/>
      <c r="O42" s="83"/>
      <c r="P42" s="42"/>
      <c r="Q42" s="182"/>
      <c r="R42" s="42"/>
      <c r="T42" s="45"/>
    </row>
    <row r="43" spans="2:20" ht="20.25" customHeight="1" thickBot="1">
      <c r="B43" s="335"/>
      <c r="C43" s="74"/>
      <c r="D43" s="75"/>
      <c r="E43" s="335"/>
      <c r="F43" s="59"/>
      <c r="H43" s="146"/>
      <c r="I43" s="56"/>
      <c r="J43" s="56"/>
      <c r="K43" s="195" t="s">
        <v>42</v>
      </c>
      <c r="L43" s="196">
        <v>4</v>
      </c>
      <c r="M43" s="151"/>
      <c r="N43" s="43"/>
      <c r="O43" s="83"/>
      <c r="P43" s="45"/>
      <c r="Q43" s="46"/>
      <c r="R43" s="45"/>
      <c r="T43" s="45"/>
    </row>
    <row r="44" spans="2:20" ht="21" customHeight="1" thickBot="1">
      <c r="B44" s="336"/>
      <c r="C44" s="74"/>
      <c r="E44" s="336"/>
      <c r="F44" s="59"/>
      <c r="H44" s="146"/>
      <c r="I44" s="56"/>
      <c r="J44" s="56"/>
      <c r="K44" s="147" t="s">
        <v>43</v>
      </c>
      <c r="L44" s="33">
        <v>15</v>
      </c>
      <c r="M44" s="164" t="s">
        <v>44</v>
      </c>
      <c r="N44" s="54">
        <v>4</v>
      </c>
      <c r="O44" s="159" t="s">
        <v>252</v>
      </c>
      <c r="P44" s="54">
        <v>8</v>
      </c>
      <c r="Q44" s="252"/>
      <c r="R44" s="42"/>
      <c r="T44" s="26"/>
    </row>
    <row r="45" spans="3:19" ht="21" customHeight="1">
      <c r="C45" s="59"/>
      <c r="E45" s="75"/>
      <c r="F45" s="59"/>
      <c r="H45" s="146"/>
      <c r="I45" s="56"/>
      <c r="J45" s="56"/>
      <c r="K45" s="76"/>
      <c r="L45" s="165">
        <f>SUM(L38:L44)</f>
        <v>61</v>
      </c>
      <c r="M45" s="46"/>
      <c r="N45" s="45"/>
      <c r="O45" s="46"/>
      <c r="P45" s="27"/>
      <c r="Q45" s="26"/>
      <c r="R45" s="27"/>
      <c r="S45" s="83"/>
    </row>
    <row r="46" spans="3:19" ht="21" customHeight="1" thickBot="1">
      <c r="C46" s="59"/>
      <c r="E46" s="75"/>
      <c r="G46" s="73"/>
      <c r="H46" s="146"/>
      <c r="I46" s="56"/>
      <c r="J46" s="56"/>
      <c r="K46" s="205"/>
      <c r="L46" s="229"/>
      <c r="M46" s="46"/>
      <c r="N46" s="45"/>
      <c r="O46" s="46"/>
      <c r="P46" s="27"/>
      <c r="Q46" s="26"/>
      <c r="R46" s="27"/>
      <c r="S46" s="83"/>
    </row>
    <row r="47" spans="3:19" ht="21" customHeight="1" thickBot="1" thickTop="1">
      <c r="C47" s="59"/>
      <c r="E47" s="75"/>
      <c r="G47" s="77"/>
      <c r="H47" s="331" t="s">
        <v>131</v>
      </c>
      <c r="I47" s="347">
        <f>L50+1</f>
        <v>18</v>
      </c>
      <c r="J47" s="78"/>
      <c r="K47" s="66" t="s">
        <v>127</v>
      </c>
      <c r="L47" s="67">
        <v>8</v>
      </c>
      <c r="M47" s="87" t="s">
        <v>253</v>
      </c>
      <c r="N47" s="68">
        <v>4</v>
      </c>
      <c r="O47" s="70" t="s">
        <v>128</v>
      </c>
      <c r="P47" s="68">
        <v>2</v>
      </c>
      <c r="Q47" s="192"/>
      <c r="R47" s="27"/>
      <c r="S47" s="83"/>
    </row>
    <row r="48" spans="3:20" ht="21" customHeight="1" thickBot="1">
      <c r="C48" s="59"/>
      <c r="E48" s="75"/>
      <c r="G48" s="60"/>
      <c r="H48" s="332"/>
      <c r="I48" s="348"/>
      <c r="J48" s="47"/>
      <c r="K48" s="66" t="s">
        <v>208</v>
      </c>
      <c r="L48" s="67">
        <v>3</v>
      </c>
      <c r="M48" s="70" t="s">
        <v>209</v>
      </c>
      <c r="N48" s="68">
        <v>2</v>
      </c>
      <c r="O48" s="70"/>
      <c r="P48" s="49"/>
      <c r="R48" s="27"/>
      <c r="S48" s="182"/>
      <c r="T48" s="146"/>
    </row>
    <row r="49" spans="3:20" ht="21" customHeight="1" thickBot="1" thickTop="1">
      <c r="C49" s="59"/>
      <c r="G49" s="73"/>
      <c r="H49" s="221" t="s">
        <v>315</v>
      </c>
      <c r="I49" s="63">
        <v>1</v>
      </c>
      <c r="J49" s="47"/>
      <c r="K49" s="66" t="s">
        <v>254</v>
      </c>
      <c r="L49" s="67">
        <v>6</v>
      </c>
      <c r="M49" s="168" t="s">
        <v>255</v>
      </c>
      <c r="N49" s="68">
        <v>2</v>
      </c>
      <c r="O49" s="70" t="s">
        <v>256</v>
      </c>
      <c r="P49" s="68">
        <v>2</v>
      </c>
      <c r="R49" s="27"/>
      <c r="S49" s="182"/>
      <c r="T49" s="146"/>
    </row>
    <row r="50" spans="3:20" ht="21" customHeight="1">
      <c r="C50" s="59"/>
      <c r="G50" s="73"/>
      <c r="H50" s="146" t="s">
        <v>313</v>
      </c>
      <c r="I50" s="56">
        <v>1</v>
      </c>
      <c r="J50" s="47"/>
      <c r="L50" s="27">
        <f>SUM(L47:L49)</f>
        <v>17</v>
      </c>
      <c r="M50" s="84"/>
      <c r="P50" s="27"/>
      <c r="R50" s="27"/>
      <c r="S50" s="46"/>
      <c r="T50" s="45"/>
    </row>
    <row r="51" spans="3:20" ht="21" customHeight="1" thickBot="1">
      <c r="C51" s="59"/>
      <c r="G51" s="73"/>
      <c r="H51" s="146"/>
      <c r="I51" s="56"/>
      <c r="J51" s="47"/>
      <c r="M51" s="84"/>
      <c r="P51" s="27"/>
      <c r="R51" s="27"/>
      <c r="S51" s="46"/>
      <c r="T51" s="45"/>
    </row>
    <row r="52" spans="3:18" ht="21" customHeight="1" thickTop="1">
      <c r="C52" s="59"/>
      <c r="E52" s="75"/>
      <c r="G52" s="77"/>
      <c r="H52" s="331" t="s">
        <v>210</v>
      </c>
      <c r="I52" s="319">
        <f>L54+2</f>
        <v>10</v>
      </c>
      <c r="J52" s="216"/>
      <c r="K52" s="337" t="s">
        <v>257</v>
      </c>
      <c r="L52" s="339">
        <v>8</v>
      </c>
      <c r="M52" s="87" t="s">
        <v>211</v>
      </c>
      <c r="N52" s="68">
        <v>2</v>
      </c>
      <c r="O52" s="70">
        <v>2</v>
      </c>
      <c r="P52" s="68">
        <v>3</v>
      </c>
      <c r="Q52" s="26" t="s">
        <v>225</v>
      </c>
      <c r="R52" s="26"/>
    </row>
    <row r="53" spans="3:18" ht="21" customHeight="1" thickBot="1">
      <c r="C53" s="59"/>
      <c r="E53" s="75"/>
      <c r="G53" s="217"/>
      <c r="H53" s="332"/>
      <c r="I53" s="320"/>
      <c r="J53" s="47"/>
      <c r="K53" s="338"/>
      <c r="L53" s="340"/>
      <c r="M53" s="168" t="s">
        <v>258</v>
      </c>
      <c r="N53" s="68">
        <v>2</v>
      </c>
      <c r="O53" s="83"/>
      <c r="P53" s="27"/>
      <c r="Q53" s="26"/>
      <c r="R53" s="26"/>
    </row>
    <row r="54" spans="3:19" ht="21" customHeight="1" thickTop="1">
      <c r="C54" s="59"/>
      <c r="G54" s="73"/>
      <c r="H54" s="221"/>
      <c r="I54" s="63"/>
      <c r="J54" s="47"/>
      <c r="L54" s="27">
        <f>SUM(L52:L53)</f>
        <v>8</v>
      </c>
      <c r="P54" s="27"/>
      <c r="Q54" s="26"/>
      <c r="R54" s="27"/>
      <c r="S54" s="84"/>
    </row>
    <row r="55" spans="3:18" ht="21" customHeight="1" thickBot="1">
      <c r="C55" s="59"/>
      <c r="E55" s="75"/>
      <c r="G55" s="73"/>
      <c r="H55" s="146"/>
      <c r="I55" s="56"/>
      <c r="J55" s="56"/>
      <c r="K55" s="160"/>
      <c r="M55" s="46"/>
      <c r="N55" s="45"/>
      <c r="O55" s="46"/>
      <c r="P55" s="27"/>
      <c r="R55" s="27"/>
    </row>
    <row r="56" spans="3:20" ht="21" customHeight="1" thickBot="1" thickTop="1">
      <c r="C56" s="59"/>
      <c r="E56" s="75"/>
      <c r="G56" s="77"/>
      <c r="H56" s="331" t="s">
        <v>120</v>
      </c>
      <c r="I56" s="319">
        <f>L58+1</f>
        <v>20</v>
      </c>
      <c r="J56" s="80"/>
      <c r="K56" s="166" t="s">
        <v>68</v>
      </c>
      <c r="L56" s="31">
        <v>11</v>
      </c>
      <c r="M56" s="70" t="s">
        <v>73</v>
      </c>
      <c r="N56" s="68">
        <v>3</v>
      </c>
      <c r="O56" s="70" t="s">
        <v>70</v>
      </c>
      <c r="P56" s="68">
        <v>4</v>
      </c>
      <c r="Q56" s="70" t="s">
        <v>226</v>
      </c>
      <c r="R56" s="68">
        <v>2</v>
      </c>
      <c r="S56" s="344"/>
      <c r="T56" s="344"/>
    </row>
    <row r="57" spans="3:20" ht="21" customHeight="1" thickBot="1">
      <c r="C57" s="59"/>
      <c r="E57" s="75"/>
      <c r="G57" s="50"/>
      <c r="H57" s="332"/>
      <c r="I57" s="320"/>
      <c r="J57" s="47"/>
      <c r="K57" s="167" t="s">
        <v>71</v>
      </c>
      <c r="L57" s="181">
        <v>8</v>
      </c>
      <c r="M57" s="70" t="s">
        <v>259</v>
      </c>
      <c r="N57" s="68">
        <v>2</v>
      </c>
      <c r="O57" s="70" t="s">
        <v>260</v>
      </c>
      <c r="P57" s="68">
        <v>3</v>
      </c>
      <c r="Q57" s="70" t="s">
        <v>261</v>
      </c>
      <c r="R57" s="68">
        <v>2</v>
      </c>
      <c r="S57" s="84"/>
      <c r="T57" s="169"/>
    </row>
    <row r="58" spans="3:20" ht="21" customHeight="1" thickTop="1">
      <c r="C58" s="59"/>
      <c r="H58" s="146"/>
      <c r="I58" s="56"/>
      <c r="J58" s="47"/>
      <c r="L58" s="27">
        <f>SUM(L56:L57)</f>
        <v>19</v>
      </c>
      <c r="P58" s="27"/>
      <c r="Q58" s="26"/>
      <c r="R58" s="27"/>
      <c r="S58" s="84"/>
      <c r="T58" s="169"/>
    </row>
    <row r="59" spans="3:20" ht="21" customHeight="1" thickBot="1">
      <c r="C59" s="59"/>
      <c r="H59" s="79"/>
      <c r="I59" s="47"/>
      <c r="J59" s="47"/>
      <c r="S59" s="84"/>
      <c r="T59" s="169"/>
    </row>
    <row r="60" spans="3:20" ht="21" customHeight="1" thickTop="1">
      <c r="C60" s="59"/>
      <c r="D60" s="77"/>
      <c r="E60" s="81"/>
      <c r="F60" s="81"/>
      <c r="H60" s="331" t="s">
        <v>45</v>
      </c>
      <c r="I60" s="319">
        <f>L62</f>
        <v>3</v>
      </c>
      <c r="J60" s="46"/>
      <c r="K60" s="337" t="s">
        <v>15</v>
      </c>
      <c r="L60" s="339">
        <v>3</v>
      </c>
      <c r="M60" s="100"/>
      <c r="S60" s="84"/>
      <c r="T60" s="169"/>
    </row>
    <row r="61" spans="7:17" ht="21" customHeight="1" thickBot="1">
      <c r="G61" s="50"/>
      <c r="H61" s="332"/>
      <c r="I61" s="320"/>
      <c r="J61" s="82"/>
      <c r="K61" s="338"/>
      <c r="L61" s="340"/>
      <c r="M61" s="105"/>
      <c r="Q61" s="169"/>
    </row>
    <row r="62" spans="9:12" ht="21" customHeight="1" thickTop="1">
      <c r="I62" s="47"/>
      <c r="J62" s="47"/>
      <c r="L62" s="27">
        <f>SUM(L60)</f>
        <v>3</v>
      </c>
    </row>
    <row r="63" spans="9:10" ht="21" customHeight="1" thickBot="1">
      <c r="I63" s="47"/>
      <c r="J63" s="47"/>
    </row>
    <row r="64" spans="2:20" ht="21" customHeight="1" thickBot="1" thickTop="1">
      <c r="B64" s="325" t="s">
        <v>46</v>
      </c>
      <c r="C64" s="326"/>
      <c r="D64" s="326"/>
      <c r="E64" s="327"/>
      <c r="F64" s="81"/>
      <c r="H64" s="331" t="s">
        <v>47</v>
      </c>
      <c r="I64" s="319">
        <f>L68+1</f>
        <v>23</v>
      </c>
      <c r="K64" s="166" t="s">
        <v>48</v>
      </c>
      <c r="L64" s="31">
        <v>6</v>
      </c>
      <c r="M64" s="168" t="s">
        <v>49</v>
      </c>
      <c r="N64" s="68">
        <v>3</v>
      </c>
      <c r="O64" s="70" t="s">
        <v>50</v>
      </c>
      <c r="P64" s="68">
        <v>2</v>
      </c>
      <c r="T64" s="26"/>
    </row>
    <row r="65" spans="2:17" ht="21" customHeight="1" thickBot="1">
      <c r="B65" s="328"/>
      <c r="C65" s="329"/>
      <c r="D65" s="329"/>
      <c r="E65" s="330"/>
      <c r="G65" s="50"/>
      <c r="H65" s="332"/>
      <c r="I65" s="320"/>
      <c r="J65" s="50"/>
      <c r="K65" s="166" t="s">
        <v>51</v>
      </c>
      <c r="L65" s="31">
        <v>6</v>
      </c>
      <c r="M65" s="168" t="s">
        <v>52</v>
      </c>
      <c r="N65" s="68">
        <v>2</v>
      </c>
      <c r="O65" s="70" t="s">
        <v>53</v>
      </c>
      <c r="P65" s="68">
        <v>3</v>
      </c>
      <c r="Q65" s="150"/>
    </row>
    <row r="66" spans="2:18" ht="21" customHeight="1" thickBot="1">
      <c r="B66" s="51"/>
      <c r="C66" s="51"/>
      <c r="D66" s="51"/>
      <c r="E66" s="51"/>
      <c r="H66" s="146"/>
      <c r="I66" s="56"/>
      <c r="K66" s="167" t="s">
        <v>54</v>
      </c>
      <c r="L66" s="67">
        <v>5</v>
      </c>
      <c r="M66" s="87" t="s">
        <v>136</v>
      </c>
      <c r="N66" s="68">
        <v>2</v>
      </c>
      <c r="O66" s="70" t="s">
        <v>53</v>
      </c>
      <c r="P66" s="68">
        <v>2</v>
      </c>
      <c r="Q66" s="192"/>
      <c r="R66" s="27"/>
    </row>
    <row r="67" spans="2:18" ht="21" customHeight="1" thickBot="1">
      <c r="B67" s="51"/>
      <c r="C67" s="51"/>
      <c r="D67" s="51"/>
      <c r="E67" s="51"/>
      <c r="H67" s="146"/>
      <c r="I67" s="56"/>
      <c r="K67" s="167" t="s">
        <v>262</v>
      </c>
      <c r="L67" s="67">
        <v>5</v>
      </c>
      <c r="M67" s="84"/>
      <c r="P67" s="27"/>
      <c r="R67" s="27"/>
    </row>
    <row r="68" spans="2:15" ht="21" customHeight="1">
      <c r="B68" s="51"/>
      <c r="C68" s="51"/>
      <c r="D68" s="51"/>
      <c r="E68" s="51"/>
      <c r="H68" s="169"/>
      <c r="I68" s="47"/>
      <c r="L68" s="27">
        <f>SUM(L64:L67)</f>
        <v>22</v>
      </c>
      <c r="M68" s="88"/>
      <c r="O68" s="83"/>
    </row>
    <row r="69" spans="2:5" ht="21" customHeight="1" thickBot="1">
      <c r="B69" s="51"/>
      <c r="C69" s="51"/>
      <c r="D69" s="51"/>
      <c r="E69" s="51"/>
    </row>
    <row r="70" spans="2:18" ht="21" customHeight="1" thickBot="1" thickTop="1">
      <c r="B70" s="325" t="s">
        <v>55</v>
      </c>
      <c r="C70" s="326"/>
      <c r="D70" s="326"/>
      <c r="E70" s="327"/>
      <c r="F70" s="81"/>
      <c r="G70" s="81"/>
      <c r="H70" s="331" t="s">
        <v>16</v>
      </c>
      <c r="I70" s="319">
        <f>L75+1</f>
        <v>66</v>
      </c>
      <c r="K70" s="66" t="s">
        <v>56</v>
      </c>
      <c r="L70" s="67">
        <v>4</v>
      </c>
      <c r="M70" s="70" t="s">
        <v>57</v>
      </c>
      <c r="N70" s="68">
        <v>1</v>
      </c>
      <c r="O70" s="192"/>
      <c r="P70" s="27"/>
      <c r="Q70" s="26"/>
      <c r="R70" s="27"/>
    </row>
    <row r="71" spans="2:18" ht="21" customHeight="1" thickBot="1">
      <c r="B71" s="328"/>
      <c r="C71" s="329"/>
      <c r="D71" s="329"/>
      <c r="E71" s="330"/>
      <c r="H71" s="332"/>
      <c r="I71" s="320"/>
      <c r="J71" s="50"/>
      <c r="K71" s="166" t="s">
        <v>17</v>
      </c>
      <c r="L71" s="31">
        <v>6</v>
      </c>
      <c r="M71" s="69" t="s">
        <v>18</v>
      </c>
      <c r="N71" s="68">
        <v>2</v>
      </c>
      <c r="O71" s="70" t="s">
        <v>227</v>
      </c>
      <c r="P71" s="68">
        <v>2</v>
      </c>
      <c r="R71" s="27"/>
    </row>
    <row r="72" spans="2:18" ht="21" customHeight="1" thickBot="1">
      <c r="B72" s="51"/>
      <c r="C72" s="51"/>
      <c r="D72" s="51"/>
      <c r="E72" s="51"/>
      <c r="H72" s="146"/>
      <c r="I72" s="56"/>
      <c r="K72" s="66" t="s">
        <v>228</v>
      </c>
      <c r="L72" s="248">
        <v>4</v>
      </c>
      <c r="M72" s="69" t="s">
        <v>263</v>
      </c>
      <c r="N72" s="68">
        <v>2</v>
      </c>
      <c r="O72" s="271"/>
      <c r="P72" s="27"/>
      <c r="R72" s="27"/>
    </row>
    <row r="73" spans="2:18" ht="21" customHeight="1" thickBot="1">
      <c r="B73" s="51"/>
      <c r="C73" s="51"/>
      <c r="D73" s="51"/>
      <c r="E73" s="51"/>
      <c r="H73" s="146"/>
      <c r="I73" s="56"/>
      <c r="K73" s="66" t="s">
        <v>294</v>
      </c>
      <c r="L73" s="248">
        <v>3</v>
      </c>
      <c r="M73" s="69" t="s">
        <v>295</v>
      </c>
      <c r="N73" s="68">
        <v>2</v>
      </c>
      <c r="O73" s="203"/>
      <c r="P73" s="27"/>
      <c r="R73" s="27"/>
    </row>
    <row r="74" spans="2:20" ht="21" customHeight="1" thickBot="1">
      <c r="B74" s="51"/>
      <c r="C74" s="51"/>
      <c r="D74" s="51"/>
      <c r="E74" s="51"/>
      <c r="H74" s="65"/>
      <c r="I74" s="63"/>
      <c r="K74" s="167" t="s">
        <v>229</v>
      </c>
      <c r="L74" s="67">
        <v>48</v>
      </c>
      <c r="M74" s="187" t="s">
        <v>129</v>
      </c>
      <c r="N74" s="68">
        <v>22</v>
      </c>
      <c r="O74" s="187" t="s">
        <v>130</v>
      </c>
      <c r="P74" s="68">
        <v>22</v>
      </c>
      <c r="R74" s="27"/>
      <c r="T74" s="26"/>
    </row>
    <row r="75" spans="2:18" ht="21" customHeight="1">
      <c r="B75" s="51"/>
      <c r="C75" s="51"/>
      <c r="D75" s="51"/>
      <c r="E75" s="51"/>
      <c r="L75" s="27">
        <f>SUM(L70:L74)</f>
        <v>65</v>
      </c>
      <c r="O75" s="47"/>
      <c r="P75" s="27"/>
      <c r="R75" s="27"/>
    </row>
    <row r="76" spans="2:20" ht="21" customHeight="1" thickBot="1">
      <c r="B76" s="51"/>
      <c r="C76" s="51"/>
      <c r="D76" s="51"/>
      <c r="E76" s="51"/>
      <c r="G76" s="341" t="s">
        <v>274</v>
      </c>
      <c r="H76" s="341"/>
      <c r="O76" s="47"/>
      <c r="P76" s="27"/>
      <c r="R76" s="27"/>
      <c r="T76" s="26"/>
    </row>
    <row r="77" spans="2:18" ht="21" customHeight="1" thickBot="1" thickTop="1">
      <c r="B77" s="325" t="s">
        <v>58</v>
      </c>
      <c r="C77" s="326"/>
      <c r="D77" s="326"/>
      <c r="E77" s="327"/>
      <c r="F77" s="81"/>
      <c r="H77" s="331" t="s">
        <v>273</v>
      </c>
      <c r="I77" s="319">
        <f>L84+2</f>
        <v>28</v>
      </c>
      <c r="J77" s="81"/>
      <c r="K77" s="66" t="s">
        <v>19</v>
      </c>
      <c r="L77" s="67">
        <v>3</v>
      </c>
      <c r="M77" s="249" t="s">
        <v>265</v>
      </c>
      <c r="N77" s="68">
        <v>2</v>
      </c>
      <c r="O77" s="83"/>
      <c r="P77" s="27"/>
      <c r="R77" s="27"/>
    </row>
    <row r="78" spans="2:18" ht="21" customHeight="1" thickBot="1">
      <c r="B78" s="358" t="s">
        <v>121</v>
      </c>
      <c r="C78" s="359"/>
      <c r="D78" s="359"/>
      <c r="E78" s="360"/>
      <c r="G78" s="217"/>
      <c r="H78" s="332"/>
      <c r="I78" s="320"/>
      <c r="K78" s="166" t="s">
        <v>212</v>
      </c>
      <c r="L78" s="31">
        <v>7</v>
      </c>
      <c r="M78" s="87" t="s">
        <v>266</v>
      </c>
      <c r="N78" s="68">
        <v>1</v>
      </c>
      <c r="O78" s="70" t="s">
        <v>267</v>
      </c>
      <c r="P78" s="68">
        <v>2</v>
      </c>
      <c r="R78" s="27"/>
    </row>
    <row r="79" spans="2:16" ht="21" customHeight="1" thickBot="1">
      <c r="B79" s="218"/>
      <c r="C79" s="218"/>
      <c r="D79" s="218"/>
      <c r="E79" s="218"/>
      <c r="G79" s="73"/>
      <c r="H79" s="221" t="s">
        <v>173</v>
      </c>
      <c r="I79" s="63">
        <v>1</v>
      </c>
      <c r="K79" s="183" t="s">
        <v>264</v>
      </c>
      <c r="L79" s="184">
        <v>7</v>
      </c>
      <c r="M79" s="69" t="s">
        <v>268</v>
      </c>
      <c r="N79" s="253">
        <v>3</v>
      </c>
      <c r="O79" s="254" t="s">
        <v>269</v>
      </c>
      <c r="P79" s="253">
        <v>3</v>
      </c>
    </row>
    <row r="80" spans="2:18" ht="21" customHeight="1" thickBot="1">
      <c r="B80" s="28"/>
      <c r="C80" s="28"/>
      <c r="D80" s="28"/>
      <c r="E80" s="28"/>
      <c r="G80" s="73"/>
      <c r="H80" s="146"/>
      <c r="I80" s="56"/>
      <c r="K80" s="66" t="s">
        <v>174</v>
      </c>
      <c r="L80" s="67">
        <v>1</v>
      </c>
      <c r="M80" s="84"/>
      <c r="Q80" s="83"/>
      <c r="R80" s="193"/>
    </row>
    <row r="81" spans="2:16" ht="21" customHeight="1" thickBot="1">
      <c r="B81" s="28"/>
      <c r="C81" s="28"/>
      <c r="D81" s="28"/>
      <c r="E81" s="28"/>
      <c r="G81" s="73"/>
      <c r="H81" s="65"/>
      <c r="I81" s="63"/>
      <c r="K81" s="183" t="s">
        <v>175</v>
      </c>
      <c r="L81" s="32">
        <v>3</v>
      </c>
      <c r="N81" s="84"/>
      <c r="O81" s="27"/>
      <c r="P81" s="84"/>
    </row>
    <row r="82" spans="7:17" ht="21" customHeight="1" thickBot="1">
      <c r="G82" s="73"/>
      <c r="K82" s="86" t="s">
        <v>213</v>
      </c>
      <c r="L82" s="31">
        <v>2</v>
      </c>
      <c r="M82" s="26"/>
      <c r="O82" s="322"/>
      <c r="P82" s="27"/>
      <c r="Q82" s="26"/>
    </row>
    <row r="83" spans="7:20" ht="21" customHeight="1" thickBot="1">
      <c r="G83" s="73"/>
      <c r="K83" s="66" t="s">
        <v>215</v>
      </c>
      <c r="L83" s="67">
        <v>3</v>
      </c>
      <c r="M83" s="151"/>
      <c r="O83" s="322"/>
      <c r="P83" s="27"/>
      <c r="S83" s="46"/>
      <c r="T83" s="45"/>
    </row>
    <row r="84" spans="7:12" ht="20.25" customHeight="1">
      <c r="G84" s="73"/>
      <c r="L84" s="27">
        <f>SUM(L77:L83)</f>
        <v>26</v>
      </c>
    </row>
    <row r="85" ht="20.25" customHeight="1" thickBot="1">
      <c r="G85" s="73"/>
    </row>
    <row r="86" spans="7:17" ht="20.25" customHeight="1" thickBot="1" thickTop="1">
      <c r="G86" s="210"/>
      <c r="H86" s="342" t="s">
        <v>280</v>
      </c>
      <c r="I86" s="319">
        <f>L96+1</f>
        <v>72</v>
      </c>
      <c r="J86" s="290"/>
      <c r="K86" s="66" t="s">
        <v>271</v>
      </c>
      <c r="L86" s="67">
        <v>5</v>
      </c>
      <c r="M86" s="69" t="s">
        <v>275</v>
      </c>
      <c r="N86" s="68">
        <v>1</v>
      </c>
      <c r="O86" s="70" t="s">
        <v>276</v>
      </c>
      <c r="P86" s="256">
        <v>2</v>
      </c>
      <c r="Q86" s="84" t="s">
        <v>293</v>
      </c>
    </row>
    <row r="87" spans="7:18" ht="20.25" customHeight="1" thickBot="1">
      <c r="G87" s="73"/>
      <c r="H87" s="343"/>
      <c r="I87" s="320"/>
      <c r="K87" s="234" t="s">
        <v>272</v>
      </c>
      <c r="L87" s="262">
        <v>6</v>
      </c>
      <c r="M87" s="87" t="s">
        <v>74</v>
      </c>
      <c r="N87" s="68">
        <v>2</v>
      </c>
      <c r="O87" s="70" t="s">
        <v>296</v>
      </c>
      <c r="P87" s="68">
        <v>2</v>
      </c>
      <c r="Q87" s="186"/>
      <c r="R87" s="27"/>
    </row>
    <row r="88" spans="7:18" ht="20.25" customHeight="1" thickTop="1">
      <c r="G88" s="73"/>
      <c r="H88" s="27" t="s">
        <v>281</v>
      </c>
      <c r="I88" s="47">
        <v>19</v>
      </c>
      <c r="K88" s="350" t="s">
        <v>59</v>
      </c>
      <c r="L88" s="352">
        <v>18</v>
      </c>
      <c r="M88" s="187" t="s">
        <v>20</v>
      </c>
      <c r="N88" s="68">
        <v>1</v>
      </c>
      <c r="O88" s="163" t="s">
        <v>60</v>
      </c>
      <c r="P88" s="68">
        <v>2</v>
      </c>
      <c r="Q88" s="163" t="s">
        <v>217</v>
      </c>
      <c r="R88" s="68">
        <v>1</v>
      </c>
    </row>
    <row r="89" spans="7:18" ht="20.25" customHeight="1">
      <c r="G89" s="73"/>
      <c r="H89" s="27" t="s">
        <v>313</v>
      </c>
      <c r="I89" s="47">
        <v>1</v>
      </c>
      <c r="K89" s="323"/>
      <c r="L89" s="353"/>
      <c r="M89" s="187" t="s">
        <v>21</v>
      </c>
      <c r="N89" s="68">
        <v>2</v>
      </c>
      <c r="O89" s="163" t="s">
        <v>22</v>
      </c>
      <c r="P89" s="68">
        <v>2</v>
      </c>
      <c r="Q89" s="187"/>
      <c r="R89" s="49"/>
    </row>
    <row r="90" spans="7:18" ht="20.25" customHeight="1">
      <c r="G90" s="73"/>
      <c r="K90" s="323"/>
      <c r="L90" s="353"/>
      <c r="M90" s="187" t="s">
        <v>23</v>
      </c>
      <c r="N90" s="68">
        <v>3</v>
      </c>
      <c r="O90" s="163" t="s">
        <v>24</v>
      </c>
      <c r="P90" s="49">
        <v>2</v>
      </c>
      <c r="Q90" s="163" t="s">
        <v>25</v>
      </c>
      <c r="R90" s="68">
        <v>1</v>
      </c>
    </row>
    <row r="91" spans="7:18" ht="20.25" customHeight="1" thickBot="1">
      <c r="G91" s="73"/>
      <c r="K91" s="351"/>
      <c r="L91" s="354"/>
      <c r="M91" s="163" t="s">
        <v>26</v>
      </c>
      <c r="N91" s="49">
        <v>1</v>
      </c>
      <c r="O91" s="163" t="s">
        <v>27</v>
      </c>
      <c r="P91" s="68">
        <v>1</v>
      </c>
      <c r="Q91" s="187" t="s">
        <v>62</v>
      </c>
      <c r="R91" s="68">
        <v>2</v>
      </c>
    </row>
    <row r="92" spans="7:18" ht="20.25" customHeight="1">
      <c r="G92" s="73"/>
      <c r="K92" s="350" t="s">
        <v>35</v>
      </c>
      <c r="L92" s="352">
        <v>19</v>
      </c>
      <c r="M92" s="69" t="s">
        <v>36</v>
      </c>
      <c r="N92" s="68">
        <v>5</v>
      </c>
      <c r="O92" s="163" t="s">
        <v>37</v>
      </c>
      <c r="P92" s="68">
        <v>5</v>
      </c>
      <c r="Q92" s="186"/>
      <c r="R92" s="27"/>
    </row>
    <row r="93" spans="7:18" ht="20.25" customHeight="1" thickBot="1">
      <c r="G93" s="73"/>
      <c r="K93" s="351"/>
      <c r="L93" s="354"/>
      <c r="M93" s="187" t="s">
        <v>38</v>
      </c>
      <c r="N93" s="68">
        <v>5</v>
      </c>
      <c r="O93" s="187" t="s">
        <v>39</v>
      </c>
      <c r="P93" s="68">
        <v>4</v>
      </c>
      <c r="Q93" s="73"/>
      <c r="R93" s="27"/>
    </row>
    <row r="94" spans="7:26" ht="20.25" customHeight="1" thickBot="1">
      <c r="G94" s="73"/>
      <c r="K94" s="183" t="s">
        <v>72</v>
      </c>
      <c r="L94" s="32">
        <v>17</v>
      </c>
      <c r="M94" s="188"/>
      <c r="N94" s="44"/>
      <c r="O94" s="189"/>
      <c r="P94" s="44"/>
      <c r="Q94" s="83"/>
      <c r="R94" s="27"/>
      <c r="Y94" s="84"/>
      <c r="Z94" s="27"/>
    </row>
    <row r="95" spans="7:26" ht="20.25" customHeight="1" thickBot="1">
      <c r="G95" s="73"/>
      <c r="K95" s="244" t="s">
        <v>158</v>
      </c>
      <c r="L95" s="255">
        <v>6</v>
      </c>
      <c r="M95" s="105"/>
      <c r="O95" s="83"/>
      <c r="P95" s="27"/>
      <c r="Q95" s="83"/>
      <c r="R95" s="27"/>
      <c r="Y95" s="84"/>
      <c r="Z95" s="27"/>
    </row>
    <row r="96" spans="7:26" ht="20.25" customHeight="1">
      <c r="G96" s="73"/>
      <c r="L96" s="27">
        <f>SUM(L86:L95)</f>
        <v>71</v>
      </c>
      <c r="Y96" s="84"/>
      <c r="Z96" s="27"/>
    </row>
    <row r="97" spans="7:26" ht="20.25" customHeight="1" thickBot="1">
      <c r="G97" s="73"/>
      <c r="Y97" s="83"/>
      <c r="Z97" s="193"/>
    </row>
    <row r="98" spans="7:26" ht="20.25" customHeight="1" thickBot="1" thickTop="1">
      <c r="G98" s="210"/>
      <c r="H98" s="342" t="s">
        <v>270</v>
      </c>
      <c r="I98" s="319">
        <f>L102+1</f>
        <v>19</v>
      </c>
      <c r="J98" s="290"/>
      <c r="K98" s="244" t="s">
        <v>146</v>
      </c>
      <c r="L98" s="184">
        <v>5</v>
      </c>
      <c r="M98" s="190" t="s">
        <v>64</v>
      </c>
      <c r="N98" s="191">
        <v>2</v>
      </c>
      <c r="O98" s="163" t="s">
        <v>222</v>
      </c>
      <c r="P98" s="68">
        <v>2</v>
      </c>
      <c r="Y98" s="83"/>
      <c r="Z98" s="193"/>
    </row>
    <row r="99" spans="2:18" ht="20.25" customHeight="1" thickBot="1">
      <c r="B99" s="84"/>
      <c r="C99" s="84"/>
      <c r="D99" s="84"/>
      <c r="E99" s="84"/>
      <c r="F99" s="84"/>
      <c r="G99" s="84"/>
      <c r="H99" s="343"/>
      <c r="I99" s="320"/>
      <c r="K99" s="234" t="s">
        <v>147</v>
      </c>
      <c r="L99" s="262">
        <v>4</v>
      </c>
      <c r="M99" s="69" t="s">
        <v>277</v>
      </c>
      <c r="N99" s="68">
        <v>3</v>
      </c>
      <c r="O99" s="83"/>
      <c r="P99" s="27"/>
      <c r="Q99" s="154"/>
      <c r="R99" s="193"/>
    </row>
    <row r="100" spans="8:18" ht="20.25" customHeight="1" thickBot="1" thickTop="1">
      <c r="H100" s="27" t="s">
        <v>313</v>
      </c>
      <c r="I100" s="47">
        <v>1</v>
      </c>
      <c r="K100" s="66" t="s">
        <v>66</v>
      </c>
      <c r="L100" s="67">
        <v>6</v>
      </c>
      <c r="M100" s="168" t="s">
        <v>278</v>
      </c>
      <c r="N100" s="68">
        <v>2</v>
      </c>
      <c r="O100" s="163" t="s">
        <v>298</v>
      </c>
      <c r="P100" s="68">
        <v>2</v>
      </c>
      <c r="Q100" s="154"/>
      <c r="R100" s="193"/>
    </row>
    <row r="101" spans="11:18" ht="20.25" customHeight="1" thickBot="1">
      <c r="K101" s="66" t="s">
        <v>297</v>
      </c>
      <c r="L101" s="67">
        <v>3</v>
      </c>
      <c r="M101" s="84"/>
      <c r="Q101" s="154"/>
      <c r="R101" s="193"/>
    </row>
    <row r="102" spans="11:18" ht="20.25" customHeight="1" thickBot="1">
      <c r="K102" s="220"/>
      <c r="L102" s="165">
        <f>SUM(L98:L101)</f>
        <v>18</v>
      </c>
      <c r="M102" s="151"/>
      <c r="Q102" s="154"/>
      <c r="R102" s="193"/>
    </row>
    <row r="103" spans="2:13" ht="15" customHeight="1" thickTop="1">
      <c r="B103" s="325" t="s">
        <v>299</v>
      </c>
      <c r="C103" s="326"/>
      <c r="D103" s="326"/>
      <c r="E103" s="327"/>
      <c r="H103" s="331" t="s">
        <v>306</v>
      </c>
      <c r="I103" s="319" t="s">
        <v>307</v>
      </c>
      <c r="J103" s="145"/>
      <c r="K103" s="384" t="s">
        <v>329</v>
      </c>
      <c r="L103" s="339" t="s">
        <v>307</v>
      </c>
      <c r="M103" s="83" t="s">
        <v>328</v>
      </c>
    </row>
    <row r="104" spans="2:12" ht="15" customHeight="1" thickBot="1">
      <c r="B104" s="328"/>
      <c r="C104" s="329"/>
      <c r="D104" s="329"/>
      <c r="E104" s="330"/>
      <c r="F104" s="50"/>
      <c r="G104" s="50"/>
      <c r="H104" s="332"/>
      <c r="I104" s="320"/>
      <c r="J104" s="291"/>
      <c r="K104" s="385"/>
      <c r="L104" s="340"/>
    </row>
    <row r="105" spans="2:18" s="277" customFormat="1" ht="20.25" customHeight="1" thickBot="1">
      <c r="B105" s="279"/>
      <c r="C105" s="279"/>
      <c r="D105" s="279"/>
      <c r="E105" s="279"/>
      <c r="F105" s="278"/>
      <c r="G105" s="278"/>
      <c r="H105" s="280"/>
      <c r="I105" s="287">
        <v>1</v>
      </c>
      <c r="J105" s="278"/>
      <c r="K105" s="281"/>
      <c r="L105" s="272"/>
      <c r="M105"/>
      <c r="N105" s="282"/>
      <c r="O105" s="273"/>
      <c r="P105" s="274"/>
      <c r="Q105" s="275"/>
      <c r="R105" s="276"/>
    </row>
    <row r="106" spans="2:13" ht="15" customHeight="1" thickTop="1">
      <c r="B106" s="325" t="s">
        <v>300</v>
      </c>
      <c r="C106" s="326"/>
      <c r="D106" s="326"/>
      <c r="E106" s="327"/>
      <c r="H106" s="331" t="s">
        <v>301</v>
      </c>
      <c r="I106" s="319">
        <v>3</v>
      </c>
      <c r="J106" s="291" t="s">
        <v>308</v>
      </c>
      <c r="K106" s="384" t="s">
        <v>301</v>
      </c>
      <c r="L106" s="393">
        <v>3</v>
      </c>
      <c r="M106" s="83" t="s">
        <v>328</v>
      </c>
    </row>
    <row r="107" spans="2:12" ht="15" customHeight="1" thickBot="1">
      <c r="B107" s="328"/>
      <c r="C107" s="329"/>
      <c r="D107" s="329"/>
      <c r="E107" s="330"/>
      <c r="F107" s="50"/>
      <c r="G107" s="50"/>
      <c r="H107" s="332"/>
      <c r="I107" s="320"/>
      <c r="J107" s="55"/>
      <c r="K107" s="385"/>
      <c r="L107" s="394"/>
    </row>
    <row r="108" spans="2:18" s="277" customFormat="1" ht="20.25" customHeight="1" thickBot="1">
      <c r="B108" s="279"/>
      <c r="C108" s="279"/>
      <c r="D108" s="279"/>
      <c r="E108" s="279"/>
      <c r="F108" s="278"/>
      <c r="G108" s="278"/>
      <c r="H108" s="280"/>
      <c r="I108" s="287">
        <v>3</v>
      </c>
      <c r="J108" s="278"/>
      <c r="K108" s="281"/>
      <c r="L108" s="272"/>
      <c r="M108"/>
      <c r="N108" s="282"/>
      <c r="O108" s="273"/>
      <c r="P108" s="274"/>
      <c r="Q108" s="275"/>
      <c r="R108" s="276"/>
    </row>
    <row r="109" spans="2:13" ht="15" customHeight="1" thickTop="1">
      <c r="B109" s="325" t="s">
        <v>302</v>
      </c>
      <c r="C109" s="326"/>
      <c r="D109" s="326"/>
      <c r="E109" s="327"/>
      <c r="H109" s="331" t="s">
        <v>309</v>
      </c>
      <c r="I109" s="319" t="s">
        <v>310</v>
      </c>
      <c r="J109" s="145"/>
      <c r="K109" s="384" t="s">
        <v>309</v>
      </c>
      <c r="L109" s="339" t="s">
        <v>310</v>
      </c>
      <c r="M109" s="83" t="s">
        <v>328</v>
      </c>
    </row>
    <row r="110" spans="2:12" ht="15" customHeight="1" thickBot="1">
      <c r="B110" s="328"/>
      <c r="C110" s="329"/>
      <c r="D110" s="329"/>
      <c r="E110" s="330"/>
      <c r="F110" s="50"/>
      <c r="G110" s="50"/>
      <c r="H110" s="332"/>
      <c r="I110" s="320"/>
      <c r="J110" s="291"/>
      <c r="K110" s="385"/>
      <c r="L110" s="340"/>
    </row>
    <row r="111" spans="2:18" s="277" customFormat="1" ht="20.25" customHeight="1" thickBot="1">
      <c r="B111" s="279"/>
      <c r="C111" s="279"/>
      <c r="D111" s="279"/>
      <c r="E111" s="279"/>
      <c r="F111" s="278"/>
      <c r="G111" s="278"/>
      <c r="H111" s="280"/>
      <c r="I111" s="287">
        <v>0</v>
      </c>
      <c r="J111" s="278"/>
      <c r="K111" s="281"/>
      <c r="L111" s="272"/>
      <c r="M111"/>
      <c r="N111" s="282"/>
      <c r="O111" s="273"/>
      <c r="P111" s="274"/>
      <c r="Q111" s="275"/>
      <c r="R111" s="276"/>
    </row>
    <row r="112" spans="2:13" ht="15" customHeight="1" thickTop="1">
      <c r="B112" s="325" t="s">
        <v>303</v>
      </c>
      <c r="C112" s="326"/>
      <c r="D112" s="326"/>
      <c r="E112" s="327"/>
      <c r="H112" s="331" t="s">
        <v>304</v>
      </c>
      <c r="I112" s="319" t="s">
        <v>311</v>
      </c>
      <c r="J112" s="291"/>
      <c r="K112" s="384" t="s">
        <v>304</v>
      </c>
      <c r="L112" s="339" t="s">
        <v>311</v>
      </c>
      <c r="M112" s="83" t="s">
        <v>328</v>
      </c>
    </row>
    <row r="113" spans="2:12" ht="15" customHeight="1" thickBot="1">
      <c r="B113" s="328"/>
      <c r="C113" s="329"/>
      <c r="D113" s="329"/>
      <c r="E113" s="330"/>
      <c r="F113" s="50"/>
      <c r="G113" s="50"/>
      <c r="H113" s="332"/>
      <c r="I113" s="320"/>
      <c r="J113" s="55"/>
      <c r="K113" s="385"/>
      <c r="L113" s="340"/>
    </row>
    <row r="114" spans="2:18" s="277" customFormat="1" ht="20.25" customHeight="1" thickBot="1">
      <c r="B114" s="279"/>
      <c r="C114" s="279"/>
      <c r="D114" s="279"/>
      <c r="E114" s="279"/>
      <c r="F114" s="278"/>
      <c r="G114" s="278"/>
      <c r="H114" s="280"/>
      <c r="I114" s="287">
        <v>3</v>
      </c>
      <c r="J114" s="278"/>
      <c r="K114" s="281"/>
      <c r="L114" s="272"/>
      <c r="M114"/>
      <c r="N114" s="282"/>
      <c r="O114" s="273"/>
      <c r="P114" s="274"/>
      <c r="Q114" s="275"/>
      <c r="R114" s="276"/>
    </row>
    <row r="115" spans="2:13" ht="15" customHeight="1" thickTop="1">
      <c r="B115" s="333" t="s">
        <v>305</v>
      </c>
      <c r="C115" s="326"/>
      <c r="D115" s="326"/>
      <c r="E115" s="327"/>
      <c r="H115" s="355" t="s">
        <v>330</v>
      </c>
      <c r="I115" s="319" t="s">
        <v>310</v>
      </c>
      <c r="J115" s="291"/>
      <c r="K115" s="386" t="s">
        <v>331</v>
      </c>
      <c r="L115" s="339" t="s">
        <v>310</v>
      </c>
      <c r="M115" s="83" t="s">
        <v>328</v>
      </c>
    </row>
    <row r="116" spans="2:12" ht="15" customHeight="1" thickBot="1">
      <c r="B116" s="328"/>
      <c r="C116" s="329"/>
      <c r="D116" s="329"/>
      <c r="E116" s="330"/>
      <c r="F116" s="50"/>
      <c r="G116" s="50"/>
      <c r="H116" s="332"/>
      <c r="I116" s="320"/>
      <c r="J116" s="55"/>
      <c r="K116" s="385"/>
      <c r="L116" s="340"/>
    </row>
    <row r="117" spans="9:17" ht="20.25" customHeight="1" thickBot="1">
      <c r="I117" s="288">
        <v>0</v>
      </c>
      <c r="K117" s="26"/>
      <c r="M117" s="154"/>
      <c r="N117" s="45"/>
      <c r="O117" s="26"/>
      <c r="P117" s="193"/>
      <c r="Q117" s="154"/>
    </row>
    <row r="118" spans="2:9" ht="19.5" customHeight="1">
      <c r="B118" s="230" t="s">
        <v>61</v>
      </c>
      <c r="C118" s="231"/>
      <c r="D118" s="231"/>
      <c r="E118" s="231" t="s">
        <v>122</v>
      </c>
      <c r="F118" s="231"/>
      <c r="G118" s="232"/>
      <c r="H118" s="219"/>
      <c r="I118" s="233"/>
    </row>
    <row r="119" spans="2:9" ht="19.5" customHeight="1">
      <c r="B119" s="234" t="s">
        <v>75</v>
      </c>
      <c r="C119" s="88"/>
      <c r="D119" s="88"/>
      <c r="E119" s="88" t="s">
        <v>214</v>
      </c>
      <c r="F119" s="349" t="s">
        <v>323</v>
      </c>
      <c r="G119" s="349"/>
      <c r="H119" s="83" t="s">
        <v>324</v>
      </c>
      <c r="I119" s="235"/>
    </row>
    <row r="120" spans="2:9" ht="19.5" customHeight="1">
      <c r="B120" s="236" t="s">
        <v>63</v>
      </c>
      <c r="C120" s="206"/>
      <c r="D120" s="206"/>
      <c r="E120" s="237" t="s">
        <v>216</v>
      </c>
      <c r="F120" s="237" t="s">
        <v>325</v>
      </c>
      <c r="G120" s="237"/>
      <c r="H120" s="87"/>
      <c r="I120" s="238"/>
    </row>
    <row r="121" spans="2:9" ht="14.25">
      <c r="B121" s="234" t="s">
        <v>65</v>
      </c>
      <c r="C121" s="88"/>
      <c r="D121" s="88"/>
      <c r="E121" s="207" t="s">
        <v>216</v>
      </c>
      <c r="F121" s="207" t="s">
        <v>325</v>
      </c>
      <c r="G121" s="207"/>
      <c r="H121" s="84"/>
      <c r="I121" s="235"/>
    </row>
    <row r="122" spans="2:9" ht="14.25">
      <c r="B122" s="100"/>
      <c r="C122" s="84"/>
      <c r="D122" s="84"/>
      <c r="E122" s="150"/>
      <c r="F122" s="208" t="s">
        <v>218</v>
      </c>
      <c r="G122" s="239"/>
      <c r="H122" s="84" t="s">
        <v>224</v>
      </c>
      <c r="I122" s="240"/>
    </row>
    <row r="123" spans="2:9" ht="14.25">
      <c r="B123" s="241" t="s">
        <v>58</v>
      </c>
      <c r="C123" s="242"/>
      <c r="D123" s="242"/>
      <c r="E123" s="194" t="s">
        <v>279</v>
      </c>
      <c r="F123" s="194"/>
      <c r="G123" s="194"/>
      <c r="H123" s="194"/>
      <c r="I123" s="243"/>
    </row>
    <row r="124" spans="2:9" ht="14.25">
      <c r="B124" s="321" t="s">
        <v>326</v>
      </c>
      <c r="C124" s="322"/>
      <c r="D124" s="322"/>
      <c r="E124" s="322"/>
      <c r="F124" s="322"/>
      <c r="G124" s="88"/>
      <c r="H124" s="88" t="s">
        <v>124</v>
      </c>
      <c r="I124" s="240"/>
    </row>
    <row r="125" spans="2:9" ht="14.25">
      <c r="B125" s="321" t="s">
        <v>159</v>
      </c>
      <c r="C125" s="322"/>
      <c r="D125" s="322"/>
      <c r="E125" s="322"/>
      <c r="F125" s="322"/>
      <c r="G125" s="88"/>
      <c r="H125" s="84" t="s">
        <v>219</v>
      </c>
      <c r="I125" s="235"/>
    </row>
    <row r="126" spans="2:9" ht="14.25">
      <c r="B126" s="323" t="s">
        <v>160</v>
      </c>
      <c r="C126" s="324"/>
      <c r="D126" s="324"/>
      <c r="E126" s="324"/>
      <c r="F126" s="324"/>
      <c r="G126" s="88"/>
      <c r="H126" s="84" t="s">
        <v>125</v>
      </c>
      <c r="I126" s="235"/>
    </row>
    <row r="127" spans="2:9" ht="14.25">
      <c r="B127" s="321" t="s">
        <v>144</v>
      </c>
      <c r="C127" s="322"/>
      <c r="D127" s="322"/>
      <c r="E127" s="322"/>
      <c r="F127" s="322"/>
      <c r="G127" s="88"/>
      <c r="H127" s="84" t="s">
        <v>220</v>
      </c>
      <c r="I127" s="235"/>
    </row>
    <row r="128" spans="2:9" ht="14.25">
      <c r="B128" s="323" t="s">
        <v>221</v>
      </c>
      <c r="C128" s="324"/>
      <c r="D128" s="324"/>
      <c r="E128" s="324"/>
      <c r="F128" s="324"/>
      <c r="G128" s="88"/>
      <c r="H128" s="84"/>
      <c r="I128" s="235"/>
    </row>
    <row r="129" spans="2:9" ht="14.25">
      <c r="B129" s="356" t="s">
        <v>223</v>
      </c>
      <c r="C129" s="357"/>
      <c r="D129" s="357"/>
      <c r="E129" s="357"/>
      <c r="F129" s="357"/>
      <c r="G129" s="357"/>
      <c r="H129" s="185"/>
      <c r="I129" s="245"/>
    </row>
    <row r="130" spans="2:9" ht="19.5" customHeight="1" thickBot="1">
      <c r="B130" s="241" t="s">
        <v>327</v>
      </c>
      <c r="C130" s="242"/>
      <c r="D130" s="242"/>
      <c r="E130" s="242" t="s">
        <v>123</v>
      </c>
      <c r="F130" s="242"/>
      <c r="G130" s="242"/>
      <c r="H130" s="189"/>
      <c r="I130" s="243"/>
    </row>
    <row r="131" spans="2:9" ht="14.25">
      <c r="B131" s="379" t="s">
        <v>316</v>
      </c>
      <c r="C131" s="380"/>
      <c r="D131" s="380"/>
      <c r="E131" s="380"/>
      <c r="F131" s="381">
        <f>I3+I7+I14+I20+I33+I38+I47+I52+I56+I60+I64+I70+I77+I86+I98+I105+I108+I111+I114+I117</f>
        <v>461</v>
      </c>
      <c r="G131" s="381"/>
      <c r="H131" s="232"/>
      <c r="I131" s="233"/>
    </row>
    <row r="132" spans="2:9" ht="14.25">
      <c r="B132" s="375" t="s">
        <v>317</v>
      </c>
      <c r="C132" s="376"/>
      <c r="D132" s="376"/>
      <c r="E132" s="376"/>
      <c r="F132" s="382">
        <v>5</v>
      </c>
      <c r="G132" s="382"/>
      <c r="H132" s="185"/>
      <c r="I132" s="245"/>
    </row>
    <row r="133" spans="2:9" ht="14.25">
      <c r="B133" s="377" t="s">
        <v>318</v>
      </c>
      <c r="C133" s="378"/>
      <c r="D133" s="378"/>
      <c r="E133" s="378"/>
      <c r="F133" s="383">
        <f>SUM(F131:G132)</f>
        <v>466</v>
      </c>
      <c r="G133" s="383"/>
      <c r="H133" s="185"/>
      <c r="I133" s="245"/>
    </row>
    <row r="134" spans="2:9" ht="14.25">
      <c r="B134" s="375" t="s">
        <v>319</v>
      </c>
      <c r="C134" s="376"/>
      <c r="D134" s="376"/>
      <c r="E134" s="376"/>
      <c r="F134" s="382">
        <v>23</v>
      </c>
      <c r="G134" s="382"/>
      <c r="H134" s="185"/>
      <c r="I134" s="245"/>
    </row>
    <row r="135" spans="2:9" ht="14.25">
      <c r="B135" s="375" t="s">
        <v>320</v>
      </c>
      <c r="C135" s="376"/>
      <c r="D135" s="376"/>
      <c r="E135" s="376"/>
      <c r="F135" s="382">
        <v>7</v>
      </c>
      <c r="G135" s="382"/>
      <c r="H135" s="185"/>
      <c r="I135" s="245"/>
    </row>
    <row r="136" spans="2:9" ht="14.25">
      <c r="B136" s="377" t="s">
        <v>322</v>
      </c>
      <c r="C136" s="378"/>
      <c r="D136" s="378"/>
      <c r="E136" s="378"/>
      <c r="F136" s="382">
        <f>SUM(F133:G135)</f>
        <v>496</v>
      </c>
      <c r="G136" s="382"/>
      <c r="H136" s="283"/>
      <c r="I136" s="286"/>
    </row>
    <row r="137" spans="2:9" ht="15" thickBot="1">
      <c r="B137" s="389" t="s">
        <v>321</v>
      </c>
      <c r="C137" s="390"/>
      <c r="D137" s="390"/>
      <c r="E137" s="390"/>
      <c r="F137" s="388">
        <f>F136+3</f>
        <v>499</v>
      </c>
      <c r="G137" s="388"/>
      <c r="H137" s="284"/>
      <c r="I137" s="285"/>
    </row>
  </sheetData>
  <sheetProtection/>
  <mergeCells count="102">
    <mergeCell ref="K92:K93"/>
    <mergeCell ref="L92:L93"/>
    <mergeCell ref="K103:K104"/>
    <mergeCell ref="L103:L104"/>
    <mergeCell ref="K106:K107"/>
    <mergeCell ref="L106:L107"/>
    <mergeCell ref="K109:K110"/>
    <mergeCell ref="L109:L110"/>
    <mergeCell ref="F134:G134"/>
    <mergeCell ref="F135:G135"/>
    <mergeCell ref="F137:G137"/>
    <mergeCell ref="B134:E134"/>
    <mergeCell ref="B135:E135"/>
    <mergeCell ref="B137:E137"/>
    <mergeCell ref="B136:E136"/>
    <mergeCell ref="F136:G136"/>
    <mergeCell ref="B1:K1"/>
    <mergeCell ref="B132:E132"/>
    <mergeCell ref="B133:E133"/>
    <mergeCell ref="B131:E131"/>
    <mergeCell ref="F131:G131"/>
    <mergeCell ref="F132:G132"/>
    <mergeCell ref="F133:G133"/>
    <mergeCell ref="K112:K113"/>
    <mergeCell ref="K115:K116"/>
    <mergeCell ref="I7:I9"/>
    <mergeCell ref="S56:T56"/>
    <mergeCell ref="S8:T8"/>
    <mergeCell ref="I60:I61"/>
    <mergeCell ref="K60:K61"/>
    <mergeCell ref="L60:L61"/>
    <mergeCell ref="H60:H61"/>
    <mergeCell ref="H7:H9"/>
    <mergeCell ref="K9:K10"/>
    <mergeCell ref="L9:L10"/>
    <mergeCell ref="L21:L26"/>
    <mergeCell ref="K28:K29"/>
    <mergeCell ref="L28:L29"/>
    <mergeCell ref="H33:H34"/>
    <mergeCell ref="I33:I34"/>
    <mergeCell ref="H14:H15"/>
    <mergeCell ref="I14:I15"/>
    <mergeCell ref="B125:F125"/>
    <mergeCell ref="I86:I87"/>
    <mergeCell ref="I98:I99"/>
    <mergeCell ref="B70:E71"/>
    <mergeCell ref="H70:H71"/>
    <mergeCell ref="I70:I71"/>
    <mergeCell ref="B78:E78"/>
    <mergeCell ref="B77:E77"/>
    <mergeCell ref="I106:I107"/>
    <mergeCell ref="B109:E110"/>
    <mergeCell ref="L112:L113"/>
    <mergeCell ref="L115:L116"/>
    <mergeCell ref="I3:I4"/>
    <mergeCell ref="B129:G129"/>
    <mergeCell ref="B64:E65"/>
    <mergeCell ref="H64:H65"/>
    <mergeCell ref="H98:H99"/>
    <mergeCell ref="B126:F126"/>
    <mergeCell ref="H77:H78"/>
    <mergeCell ref="I77:I78"/>
    <mergeCell ref="O82:O83"/>
    <mergeCell ref="F119:G119"/>
    <mergeCell ref="K88:K91"/>
    <mergeCell ref="L88:L91"/>
    <mergeCell ref="B124:F124"/>
    <mergeCell ref="H56:H57"/>
    <mergeCell ref="H115:H116"/>
    <mergeCell ref="I115:I116"/>
    <mergeCell ref="H109:H110"/>
    <mergeCell ref="I109:I110"/>
    <mergeCell ref="H112:H113"/>
    <mergeCell ref="K2:M2"/>
    <mergeCell ref="B3:E4"/>
    <mergeCell ref="I38:I39"/>
    <mergeCell ref="I52:I53"/>
    <mergeCell ref="I56:I57"/>
    <mergeCell ref="H38:H39"/>
    <mergeCell ref="H3:H4"/>
    <mergeCell ref="H47:H48"/>
    <mergeCell ref="I47:I48"/>
    <mergeCell ref="B20:B44"/>
    <mergeCell ref="K52:K53"/>
    <mergeCell ref="L52:L53"/>
    <mergeCell ref="G76:H76"/>
    <mergeCell ref="H86:H87"/>
    <mergeCell ref="I64:I65"/>
    <mergeCell ref="H52:H53"/>
    <mergeCell ref="E20:E44"/>
    <mergeCell ref="H20:H21"/>
    <mergeCell ref="I20:I21"/>
    <mergeCell ref="I112:I113"/>
    <mergeCell ref="B127:F127"/>
    <mergeCell ref="B128:F128"/>
    <mergeCell ref="B103:E104"/>
    <mergeCell ref="H103:H104"/>
    <mergeCell ref="I103:I104"/>
    <mergeCell ref="B106:E107"/>
    <mergeCell ref="H106:H107"/>
    <mergeCell ref="B115:E116"/>
    <mergeCell ref="B112:E113"/>
  </mergeCells>
  <hyperlinks>
    <hyperlink ref="U1" location="index!R1C1" tooltip="戻る" display="戻る"/>
  </hyperlink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39" r:id="rId1"/>
  <rowBreaks count="1" manualBreakCount="1">
    <brk id="102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PCN17PS041</dc:creator>
  <cp:keywords/>
  <dc:description/>
  <cp:lastModifiedBy>PCD23JS03</cp:lastModifiedBy>
  <cp:lastPrinted>2024-01-26T06:56:16Z</cp:lastPrinted>
  <dcterms:created xsi:type="dcterms:W3CDTF">2005-03-15T01:19:14Z</dcterms:created>
  <dcterms:modified xsi:type="dcterms:W3CDTF">2024-03-28T03:35:34Z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