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xml" ContentType="application/vnd.ms-excel.person+xml"/>
  <Override PartName="/xl/persons/person0.xml" ContentType="application/vnd.ms-excel.person+xml"/>
  <Override PartName="/xl/persons/person2.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Y:\「契約係」\Ｒ４\R5・6指名願\＜要領＞\"/>
    </mc:Choice>
  </mc:AlternateContent>
  <xr:revisionPtr revIDLastSave="0" documentId="13_ncr:1_{63AE7BF7-CE14-4FA4-A453-044231918EB8}" xr6:coauthVersionLast="36" xr6:coauthVersionMax="47" xr10:uidLastSave="{00000000-0000-0000-0000-000000000000}"/>
  <bookViews>
    <workbookView xWindow="-105" yWindow="-105" windowWidth="21825" windowHeight="14025" tabRatio="843" activeTab="1" xr2:uid="{18140C5E-57D5-486C-8204-2660ED29187E}"/>
  </bookViews>
  <sheets>
    <sheet name="様式K-0" sheetId="2" r:id="rId1"/>
    <sheet name="様式K-1" sheetId="27" r:id="rId2"/>
    <sheet name="様式K-2" sheetId="3" r:id="rId3"/>
    <sheet name="様式D" sheetId="28" r:id="rId4"/>
    <sheet name="様式K-3" sheetId="7" r:id="rId5"/>
    <sheet name="様式K-4" sheetId="22" r:id="rId6"/>
    <sheet name="様式K-5" sheetId="11" r:id="rId7"/>
    <sheet name="様式K-6" sheetId="8" r:id="rId8"/>
    <sheet name="様式A" sheetId="29" r:id="rId9"/>
    <sheet name="様式A-別紙" sheetId="31" r:id="rId10"/>
    <sheet name="様式K-7" sheetId="10" r:id="rId11"/>
  </sheets>
  <definedNames>
    <definedName name="_xlnm.Print_Area" localSheetId="8">様式A!$B$1:$AH$36</definedName>
    <definedName name="_xlnm.Print_Area" localSheetId="9">'様式A-別紙'!$B$1:$AC$35</definedName>
    <definedName name="_xlnm.Print_Area" localSheetId="3">様式D!$B$1:$AH$38</definedName>
    <definedName name="_xlnm.Print_Area" localSheetId="0">'様式K-0'!$B$1:$AI$48</definedName>
    <definedName name="_xlnm.Print_Area" localSheetId="1">'様式K-1'!$B$1:$AG$53</definedName>
    <definedName name="_xlnm.Print_Area" localSheetId="2">'様式K-2'!$B$1:$AI$45</definedName>
    <definedName name="_xlnm.Print_Area" localSheetId="4">'様式K-3'!$B$1:$AH$41</definedName>
    <definedName name="_xlnm.Print_Area" localSheetId="5">'様式K-4'!$A$1:$V$26</definedName>
    <definedName name="_xlnm.Print_Area" localSheetId="6">'様式K-5'!$B$1:$AB$47</definedName>
    <definedName name="_xlnm.Print_Area" localSheetId="7">'様式K-6'!$B$1:$AH$31</definedName>
    <definedName name="_xlnm.Print_Area" localSheetId="10">'様式K-7'!$B$1:$AH$41</definedName>
    <definedName name="業種_29">'様式K-2'!$AK$77:$AL$105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2" l="1"/>
  <c r="D6" i="2" l="1"/>
  <c r="BA5" i="31" l="1"/>
  <c r="BD2" i="31"/>
  <c r="Y5" i="31"/>
  <c r="AJ2" i="29"/>
  <c r="AM8" i="27"/>
  <c r="B5" i="2" s="1"/>
  <c r="C6" i="11" l="1"/>
  <c r="C8" i="11"/>
  <c r="AL21" i="2" l="1"/>
  <c r="AL22" i="2"/>
  <c r="AK35" i="27" l="1"/>
  <c r="D30" i="7"/>
  <c r="D29" i="7"/>
  <c r="D23" i="7"/>
  <c r="D24" i="7"/>
  <c r="D25" i="7"/>
  <c r="D26" i="7"/>
  <c r="D27" i="7"/>
  <c r="D28" i="7"/>
  <c r="AL25" i="2"/>
  <c r="AL37" i="2"/>
  <c r="AL38" i="2"/>
  <c r="C44" i="11" l="1"/>
  <c r="C42" i="11"/>
  <c r="C40" i="11"/>
  <c r="C38" i="11"/>
  <c r="C36" i="11"/>
  <c r="C34" i="11"/>
  <c r="C32" i="11"/>
  <c r="C30" i="11"/>
  <c r="C28" i="11"/>
  <c r="C26" i="11"/>
  <c r="C24" i="11"/>
  <c r="C22" i="11"/>
  <c r="C20" i="11"/>
  <c r="C18" i="11"/>
  <c r="C16" i="11"/>
  <c r="C14" i="11"/>
  <c r="C12" i="11"/>
  <c r="C10" i="11"/>
  <c r="B26" i="3"/>
  <c r="B25" i="3"/>
  <c r="B24" i="3"/>
  <c r="B23" i="3"/>
  <c r="B22" i="3"/>
  <c r="B21" i="3"/>
  <c r="B20" i="3"/>
  <c r="B19" i="3"/>
  <c r="B18" i="3"/>
  <c r="B17" i="3"/>
  <c r="AB2" i="31" l="1"/>
  <c r="AO7" i="3" l="1"/>
  <c r="AM5" i="3"/>
  <c r="AL18" i="3"/>
  <c r="AL19" i="3"/>
  <c r="AL20" i="3"/>
  <c r="AL21" i="3"/>
  <c r="AL22" i="3"/>
  <c r="AL23" i="3"/>
  <c r="AL24" i="3"/>
  <c r="AL25" i="3"/>
  <c r="AL26" i="3"/>
  <c r="AL17" i="3"/>
  <c r="AK16" i="3"/>
  <c r="AK26" i="3"/>
  <c r="AM26" i="3" s="1"/>
  <c r="AK25" i="3"/>
  <c r="AM25" i="3" s="1"/>
  <c r="AK24" i="3"/>
  <c r="AM24" i="3" s="1"/>
  <c r="AK23" i="3"/>
  <c r="AM23" i="3" s="1"/>
  <c r="AK22" i="3"/>
  <c r="AM22" i="3" s="1"/>
  <c r="AK21" i="3"/>
  <c r="AM21" i="3" s="1"/>
  <c r="AK20" i="3"/>
  <c r="AM20" i="3" s="1"/>
  <c r="AK19" i="3"/>
  <c r="AK18" i="3"/>
  <c r="AK17" i="3"/>
  <c r="AM18" i="3" l="1"/>
  <c r="AM16" i="3"/>
  <c r="AM17" i="3"/>
  <c r="AM19" i="3"/>
  <c r="J39" i="7" l="1"/>
  <c r="J36" i="7"/>
  <c r="P12" i="7"/>
  <c r="B4" i="7"/>
  <c r="P10" i="7"/>
  <c r="C16" i="8"/>
  <c r="S27" i="8"/>
  <c r="S25" i="8"/>
  <c r="AD6" i="2"/>
  <c r="AA7" i="7"/>
  <c r="AA2" i="29"/>
  <c r="S34" i="29"/>
  <c r="S32" i="29"/>
  <c r="C16" i="29"/>
  <c r="N31" i="28"/>
  <c r="N30" i="28"/>
  <c r="J29" i="28"/>
  <c r="J28" i="28"/>
  <c r="J27" i="28"/>
  <c r="P12" i="28"/>
  <c r="P10" i="28"/>
  <c r="B4" i="28"/>
  <c r="AM48" i="27"/>
  <c r="AI35" i="27"/>
  <c r="AM32" i="27"/>
  <c r="AM27" i="27"/>
  <c r="AM28" i="27" s="1"/>
  <c r="AQ27" i="27" s="1"/>
  <c r="AK27" i="27"/>
  <c r="AM24" i="27"/>
  <c r="AM25" i="27" s="1"/>
  <c r="AK15" i="27"/>
  <c r="AJ66" i="27" s="1"/>
  <c r="D14" i="27"/>
  <c r="AM12" i="27"/>
  <c r="AI12" i="27"/>
  <c r="K12" i="27"/>
  <c r="AQ11" i="27"/>
  <c r="AI18" i="27" s="1"/>
  <c r="AM11" i="27"/>
  <c r="AL34" i="2" l="1"/>
  <c r="AL35" i="2"/>
  <c r="AQ25" i="27"/>
  <c r="AQ24" i="27"/>
  <c r="AJ59" i="27"/>
  <c r="AJ63" i="27"/>
  <c r="AJ68" i="27"/>
  <c r="AJ56" i="27"/>
  <c r="AJ60" i="27"/>
  <c r="AJ64" i="27"/>
  <c r="AI16" i="27"/>
  <c r="AQ12" i="27" s="1"/>
  <c r="AJ57" i="27"/>
  <c r="AJ61" i="27"/>
  <c r="AJ65" i="27"/>
  <c r="AJ58" i="27"/>
  <c r="AJ62" i="27"/>
  <c r="AP46" i="27" l="1"/>
  <c r="AJ53" i="27"/>
  <c r="AO52" i="27" s="1"/>
  <c r="AK53" i="27" l="1"/>
  <c r="AQ15" i="27" s="1"/>
  <c r="AL17" i="27"/>
  <c r="AM17" i="27" s="1"/>
  <c r="AL53" i="27"/>
  <c r="AN17" i="27" l="1"/>
  <c r="AK20" i="27"/>
  <c r="J38" i="7"/>
  <c r="O4" i="3"/>
  <c r="J37" i="7" l="1"/>
  <c r="P11" i="7"/>
  <c r="AL34" i="27"/>
  <c r="AM34" i="27" s="1"/>
  <c r="P11" i="28"/>
  <c r="AS2" i="31"/>
  <c r="J8" i="2"/>
  <c r="S33" i="29"/>
  <c r="S26" i="8"/>
  <c r="Q2" i="31"/>
  <c r="H7" i="10"/>
</calcChain>
</file>

<file path=xl/sharedStrings.xml><?xml version="1.0" encoding="utf-8"?>
<sst xmlns="http://schemas.openxmlformats.org/spreadsheetml/2006/main" count="737" uniqueCount="474">
  <si>
    <t>（建設工事）</t>
    <rPh sb="1" eb="3">
      <t>ケンセツ</t>
    </rPh>
    <rPh sb="3" eb="5">
      <t>コウジ</t>
    </rPh>
    <phoneticPr fontId="1"/>
  </si>
  <si>
    <t>丹波篠山市長　様</t>
    <rPh sb="0" eb="2">
      <t>タンバ</t>
    </rPh>
    <rPh sb="2" eb="6">
      <t>ササヤマシチョウ</t>
    </rPh>
    <rPh sb="7" eb="8">
      <t>サマ</t>
    </rPh>
    <phoneticPr fontId="1"/>
  </si>
  <si>
    <t>前回の登録</t>
    <rPh sb="0" eb="2">
      <t>ゼンカイ</t>
    </rPh>
    <rPh sb="3" eb="5">
      <t>トウロク</t>
    </rPh>
    <phoneticPr fontId="1"/>
  </si>
  <si>
    <t>登録番号</t>
    <rPh sb="0" eb="2">
      <t>トウロク</t>
    </rPh>
    <rPh sb="2" eb="4">
      <t>バンゴウ</t>
    </rPh>
    <phoneticPr fontId="1"/>
  </si>
  <si>
    <t>フリガナ</t>
    <phoneticPr fontId="1"/>
  </si>
  <si>
    <t>代表者職氏名</t>
    <rPh sb="0" eb="3">
      <t>ダイヒョウシャ</t>
    </rPh>
    <rPh sb="3" eb="4">
      <t>ショク</t>
    </rPh>
    <rPh sb="4" eb="6">
      <t>シメイ</t>
    </rPh>
    <phoneticPr fontId="1"/>
  </si>
  <si>
    <t>所在地</t>
    <rPh sb="0" eb="3">
      <t>ショザイチ</t>
    </rPh>
    <phoneticPr fontId="1"/>
  </si>
  <si>
    <t>電話番号</t>
    <rPh sb="0" eb="2">
      <t>デンワ</t>
    </rPh>
    <rPh sb="2" eb="4">
      <t>バンゴウ</t>
    </rPh>
    <phoneticPr fontId="1"/>
  </si>
  <si>
    <t>FAX</t>
    <phoneticPr fontId="1"/>
  </si>
  <si>
    <t>実印（印鑑登録印）</t>
    <rPh sb="0" eb="2">
      <t>ジツイン</t>
    </rPh>
    <rPh sb="3" eb="5">
      <t>インカン</t>
    </rPh>
    <rPh sb="5" eb="7">
      <t>トウロク</t>
    </rPh>
    <rPh sb="7" eb="8">
      <t>シルシ</t>
    </rPh>
    <phoneticPr fontId="1"/>
  </si>
  <si>
    <t>Eメールアドレス</t>
    <phoneticPr fontId="1"/>
  </si>
  <si>
    <t>）</t>
    <phoneticPr fontId="1"/>
  </si>
  <si>
    <t>（宛先</t>
    <rPh sb="1" eb="3">
      <t>アテサキ</t>
    </rPh>
    <phoneticPr fontId="1"/>
  </si>
  <si>
    <t>支店・営業所名</t>
    <rPh sb="0" eb="2">
      <t>シテン</t>
    </rPh>
    <rPh sb="3" eb="6">
      <t>エイギョウショ</t>
    </rPh>
    <rPh sb="6" eb="7">
      <t>メイ</t>
    </rPh>
    <phoneticPr fontId="1"/>
  </si>
  <si>
    <t>〒</t>
    <phoneticPr fontId="1"/>
  </si>
  <si>
    <t>氏名</t>
    <rPh sb="0" eb="2">
      <t>シメイ</t>
    </rPh>
    <phoneticPr fontId="1"/>
  </si>
  <si>
    <t>解体</t>
    <rPh sb="0" eb="2">
      <t>カイタイ</t>
    </rPh>
    <phoneticPr fontId="1"/>
  </si>
  <si>
    <t>申請区分</t>
    <rPh sb="0" eb="2">
      <t>シンセイ</t>
    </rPh>
    <rPh sb="2" eb="4">
      <t>クブン</t>
    </rPh>
    <phoneticPr fontId="1"/>
  </si>
  <si>
    <t>受付審査票及び提出書類一覧表</t>
    <rPh sb="0" eb="2">
      <t>ウケツケ</t>
    </rPh>
    <rPh sb="2" eb="4">
      <t>シンサ</t>
    </rPh>
    <rPh sb="4" eb="5">
      <t>ヒョウ</t>
    </rPh>
    <rPh sb="5" eb="6">
      <t>オヨ</t>
    </rPh>
    <rPh sb="7" eb="9">
      <t>テイシュツ</t>
    </rPh>
    <rPh sb="9" eb="11">
      <t>ショルイ</t>
    </rPh>
    <rPh sb="11" eb="13">
      <t>イチラン</t>
    </rPh>
    <rPh sb="13" eb="14">
      <t>ヒョウ</t>
    </rPh>
    <phoneticPr fontId="1"/>
  </si>
  <si>
    <t>順序</t>
    <rPh sb="0" eb="2">
      <t>ジュンジョ</t>
    </rPh>
    <phoneticPr fontId="1"/>
  </si>
  <si>
    <t>書類名及び内容</t>
    <rPh sb="0" eb="2">
      <t>ショルイ</t>
    </rPh>
    <rPh sb="2" eb="3">
      <t>メイ</t>
    </rPh>
    <rPh sb="3" eb="4">
      <t>オヨ</t>
    </rPh>
    <rPh sb="5" eb="7">
      <t>ナイヨウ</t>
    </rPh>
    <phoneticPr fontId="1"/>
  </si>
  <si>
    <t>市外</t>
    <rPh sb="0" eb="2">
      <t>シガイ</t>
    </rPh>
    <phoneticPr fontId="1"/>
  </si>
  <si>
    <t>様式</t>
    <rPh sb="0" eb="2">
      <t>ヨウシキ</t>
    </rPh>
    <phoneticPr fontId="1"/>
  </si>
  <si>
    <t>受付審査票及び提出書類一覧表（建設工事）</t>
    <rPh sb="0" eb="2">
      <t>ウケツケ</t>
    </rPh>
    <rPh sb="2" eb="4">
      <t>シンサ</t>
    </rPh>
    <rPh sb="4" eb="5">
      <t>ヒョウ</t>
    </rPh>
    <rPh sb="5" eb="6">
      <t>オヨ</t>
    </rPh>
    <rPh sb="7" eb="9">
      <t>テイシュツ</t>
    </rPh>
    <rPh sb="9" eb="11">
      <t>ショルイ</t>
    </rPh>
    <rPh sb="11" eb="13">
      <t>イチラン</t>
    </rPh>
    <rPh sb="13" eb="14">
      <t>ヒョウ</t>
    </rPh>
    <rPh sb="15" eb="17">
      <t>ケンセツ</t>
    </rPh>
    <rPh sb="17" eb="19">
      <t>コウジ</t>
    </rPh>
    <phoneticPr fontId="1"/>
  </si>
  <si>
    <t>一般競争（指名競争）入札等参加資格審査申請書</t>
    <rPh sb="0" eb="2">
      <t>イッパン</t>
    </rPh>
    <rPh sb="2" eb="4">
      <t>キョウソウ</t>
    </rPh>
    <rPh sb="5" eb="7">
      <t>シメイ</t>
    </rPh>
    <rPh sb="7" eb="9">
      <t>キョウソウ</t>
    </rPh>
    <rPh sb="10" eb="12">
      <t>ニュウサツ</t>
    </rPh>
    <rPh sb="12" eb="13">
      <t>ナド</t>
    </rPh>
    <rPh sb="13" eb="15">
      <t>サンカ</t>
    </rPh>
    <rPh sb="15" eb="17">
      <t>シカク</t>
    </rPh>
    <rPh sb="17" eb="19">
      <t>シンサ</t>
    </rPh>
    <rPh sb="19" eb="22">
      <t>シンセイショ</t>
    </rPh>
    <phoneticPr fontId="1"/>
  </si>
  <si>
    <t>委任状（代理申請用）</t>
    <rPh sb="0" eb="3">
      <t>イニンジョウ</t>
    </rPh>
    <rPh sb="4" eb="6">
      <t>ダイリ</t>
    </rPh>
    <rPh sb="6" eb="9">
      <t>シンセイヨウ</t>
    </rPh>
    <phoneticPr fontId="1"/>
  </si>
  <si>
    <t>委任状（契約等委任用）</t>
    <rPh sb="0" eb="3">
      <t>イニンジョウ</t>
    </rPh>
    <rPh sb="4" eb="7">
      <t>ケイヤクナド</t>
    </rPh>
    <rPh sb="7" eb="10">
      <t>イニンヨウ</t>
    </rPh>
    <phoneticPr fontId="1"/>
  </si>
  <si>
    <t>建設業許可</t>
    <rPh sb="0" eb="3">
      <t>ケンセツギョウ</t>
    </rPh>
    <rPh sb="3" eb="5">
      <t>キョカ</t>
    </rPh>
    <phoneticPr fontId="1"/>
  </si>
  <si>
    <t>営業所一覧表</t>
    <rPh sb="0" eb="3">
      <t>エイギョウショ</t>
    </rPh>
    <rPh sb="3" eb="5">
      <t>イチラン</t>
    </rPh>
    <rPh sb="5" eb="6">
      <t>ヒョウ</t>
    </rPh>
    <phoneticPr fontId="1"/>
  </si>
  <si>
    <t>専任技術者証明書</t>
    <rPh sb="0" eb="2">
      <t>センニン</t>
    </rPh>
    <rPh sb="2" eb="5">
      <t>ギジュツシャ</t>
    </rPh>
    <rPh sb="5" eb="8">
      <t>ショウメイショ</t>
    </rPh>
    <phoneticPr fontId="1"/>
  </si>
  <si>
    <t>技術者名簿</t>
    <rPh sb="0" eb="3">
      <t>ギジュツシャ</t>
    </rPh>
    <rPh sb="3" eb="5">
      <t>メイボ</t>
    </rPh>
    <phoneticPr fontId="1"/>
  </si>
  <si>
    <t>経営事項審査申請時の名簿</t>
    <rPh sb="0" eb="2">
      <t>ケイエイ</t>
    </rPh>
    <rPh sb="2" eb="4">
      <t>ジコウ</t>
    </rPh>
    <rPh sb="4" eb="6">
      <t>シンサ</t>
    </rPh>
    <rPh sb="6" eb="9">
      <t>シンセイジ</t>
    </rPh>
    <rPh sb="10" eb="12">
      <t>メイボ</t>
    </rPh>
    <phoneticPr fontId="1"/>
  </si>
  <si>
    <t>主任・監理技術者職員の名簿</t>
    <rPh sb="0" eb="2">
      <t>シュニン</t>
    </rPh>
    <rPh sb="3" eb="5">
      <t>カンリ</t>
    </rPh>
    <rPh sb="5" eb="8">
      <t>ギジュツシャ</t>
    </rPh>
    <rPh sb="8" eb="10">
      <t>ショクイン</t>
    </rPh>
    <rPh sb="11" eb="13">
      <t>メイボ</t>
    </rPh>
    <phoneticPr fontId="1"/>
  </si>
  <si>
    <t>技術者の免許等</t>
    <rPh sb="0" eb="3">
      <t>ギジュツシャ</t>
    </rPh>
    <rPh sb="4" eb="6">
      <t>メンキョ</t>
    </rPh>
    <rPh sb="6" eb="7">
      <t>ナド</t>
    </rPh>
    <phoneticPr fontId="1"/>
  </si>
  <si>
    <t>実務経験証明書</t>
    <rPh sb="0" eb="2">
      <t>ジツム</t>
    </rPh>
    <rPh sb="2" eb="4">
      <t>ケイケン</t>
    </rPh>
    <rPh sb="4" eb="7">
      <t>ショウメイショ</t>
    </rPh>
    <phoneticPr fontId="1"/>
  </si>
  <si>
    <t>未納がない証明書</t>
    <rPh sb="0" eb="2">
      <t>ミノウ</t>
    </rPh>
    <rPh sb="5" eb="8">
      <t>ショウメイショ</t>
    </rPh>
    <phoneticPr fontId="1"/>
  </si>
  <si>
    <t>国税（市内外、法人・個人）</t>
    <rPh sb="0" eb="2">
      <t>コクゼイ</t>
    </rPh>
    <rPh sb="3" eb="4">
      <t>シ</t>
    </rPh>
    <rPh sb="4" eb="5">
      <t>ナイ</t>
    </rPh>
    <rPh sb="5" eb="6">
      <t>ガイ</t>
    </rPh>
    <rPh sb="7" eb="9">
      <t>ホウジン</t>
    </rPh>
    <rPh sb="10" eb="12">
      <t>コジン</t>
    </rPh>
    <phoneticPr fontId="1"/>
  </si>
  <si>
    <t>市税（市内、法人・個人）</t>
    <rPh sb="0" eb="1">
      <t>シ</t>
    </rPh>
    <rPh sb="1" eb="2">
      <t>ゼイ</t>
    </rPh>
    <rPh sb="3" eb="5">
      <t>シナイ</t>
    </rPh>
    <rPh sb="6" eb="8">
      <t>ホウジン</t>
    </rPh>
    <rPh sb="9" eb="11">
      <t>コジン</t>
    </rPh>
    <phoneticPr fontId="1"/>
  </si>
  <si>
    <t>印鑑登録証明書</t>
    <rPh sb="0" eb="2">
      <t>インカン</t>
    </rPh>
    <rPh sb="2" eb="4">
      <t>トウロク</t>
    </rPh>
    <rPh sb="4" eb="7">
      <t>ショウメイショ</t>
    </rPh>
    <phoneticPr fontId="1"/>
  </si>
  <si>
    <t>ISOの取得状況</t>
    <rPh sb="4" eb="6">
      <t>シュトク</t>
    </rPh>
    <rPh sb="6" eb="8">
      <t>ジョウキョウ</t>
    </rPh>
    <phoneticPr fontId="1"/>
  </si>
  <si>
    <t>障がい者雇用状況</t>
    <rPh sb="0" eb="1">
      <t>ショウ</t>
    </rPh>
    <rPh sb="3" eb="4">
      <t>シャ</t>
    </rPh>
    <rPh sb="4" eb="6">
      <t>コヨウ</t>
    </rPh>
    <rPh sb="6" eb="8">
      <t>ジョウキョウ</t>
    </rPh>
    <phoneticPr fontId="1"/>
  </si>
  <si>
    <t>社会保険等加入確認書類（保険料領収証等）</t>
    <rPh sb="0" eb="2">
      <t>シャカイ</t>
    </rPh>
    <rPh sb="2" eb="4">
      <t>ホケン</t>
    </rPh>
    <rPh sb="4" eb="5">
      <t>ナド</t>
    </rPh>
    <rPh sb="5" eb="7">
      <t>カニュウ</t>
    </rPh>
    <rPh sb="7" eb="9">
      <t>カクニン</t>
    </rPh>
    <rPh sb="9" eb="11">
      <t>ショルイ</t>
    </rPh>
    <rPh sb="12" eb="15">
      <t>ホケンリョウ</t>
    </rPh>
    <rPh sb="15" eb="18">
      <t>リョウシュウショウ</t>
    </rPh>
    <rPh sb="18" eb="19">
      <t>ナド</t>
    </rPh>
    <phoneticPr fontId="1"/>
  </si>
  <si>
    <t>誓約書</t>
    <rPh sb="0" eb="3">
      <t>セイヤクショ</t>
    </rPh>
    <phoneticPr fontId="1"/>
  </si>
  <si>
    <t>誓約書（暴力団排除条例）</t>
    <rPh sb="0" eb="3">
      <t>セイヤクショ</t>
    </rPh>
    <rPh sb="4" eb="7">
      <t>ボウリョクダン</t>
    </rPh>
    <rPh sb="7" eb="9">
      <t>ハイジョ</t>
    </rPh>
    <rPh sb="9" eb="11">
      <t>ジョウレイ</t>
    </rPh>
    <phoneticPr fontId="1"/>
  </si>
  <si>
    <t>役員一覧表</t>
    <rPh sb="0" eb="2">
      <t>ヤクイン</t>
    </rPh>
    <rPh sb="2" eb="4">
      <t>イチラン</t>
    </rPh>
    <rPh sb="4" eb="5">
      <t>ヒョウ</t>
    </rPh>
    <phoneticPr fontId="1"/>
  </si>
  <si>
    <t>紙ファイル　A4水色〔金属留め具でないもの〕</t>
    <rPh sb="0" eb="1">
      <t>カミ</t>
    </rPh>
    <rPh sb="8" eb="10">
      <t>ミズイロ</t>
    </rPh>
    <rPh sb="11" eb="13">
      <t>キンゾク</t>
    </rPh>
    <rPh sb="13" eb="14">
      <t>ト</t>
    </rPh>
    <rPh sb="15" eb="16">
      <t>グ</t>
    </rPh>
    <phoneticPr fontId="1"/>
  </si>
  <si>
    <t>受領証（ファイルに綴り込まないでください）</t>
    <rPh sb="0" eb="3">
      <t>ジュリョウショウ</t>
    </rPh>
    <rPh sb="9" eb="10">
      <t>ツヅ</t>
    </rPh>
    <rPh sb="11" eb="12">
      <t>コ</t>
    </rPh>
    <phoneticPr fontId="1"/>
  </si>
  <si>
    <t>封筒（返送先を記載し、切手を貼付してあるもの）</t>
    <rPh sb="0" eb="2">
      <t>フウトウ</t>
    </rPh>
    <rPh sb="3" eb="5">
      <t>ヘンソウ</t>
    </rPh>
    <rPh sb="5" eb="6">
      <t>サキ</t>
    </rPh>
    <rPh sb="7" eb="9">
      <t>キサイ</t>
    </rPh>
    <rPh sb="11" eb="13">
      <t>キッテ</t>
    </rPh>
    <rPh sb="14" eb="15">
      <t>ハ</t>
    </rPh>
    <rPh sb="15" eb="16">
      <t>ツ</t>
    </rPh>
    <phoneticPr fontId="1"/>
  </si>
  <si>
    <t>様式K-1</t>
    <rPh sb="0" eb="2">
      <t>ヨウシキ</t>
    </rPh>
    <phoneticPr fontId="1"/>
  </si>
  <si>
    <t>写し</t>
    <rPh sb="0" eb="1">
      <t>ウツ</t>
    </rPh>
    <phoneticPr fontId="1"/>
  </si>
  <si>
    <t>様式K-2</t>
    <rPh sb="0" eb="2">
      <t>ヨウシキ</t>
    </rPh>
    <phoneticPr fontId="1"/>
  </si>
  <si>
    <t>様式D</t>
    <rPh sb="0" eb="2">
      <t>ヨウシキ</t>
    </rPh>
    <phoneticPr fontId="1"/>
  </si>
  <si>
    <t>様式K-3</t>
    <rPh sb="0" eb="2">
      <t>ヨウシキ</t>
    </rPh>
    <phoneticPr fontId="1"/>
  </si>
  <si>
    <t>様式K-6</t>
    <rPh sb="0" eb="2">
      <t>ヨウシキ</t>
    </rPh>
    <phoneticPr fontId="1"/>
  </si>
  <si>
    <t>様式A</t>
    <rPh sb="0" eb="2">
      <t>ヨウシキ</t>
    </rPh>
    <phoneticPr fontId="1"/>
  </si>
  <si>
    <t>代表者身分証明書</t>
    <rPh sb="0" eb="3">
      <t>ダイヒョウシャ</t>
    </rPh>
    <rPh sb="3" eb="5">
      <t>ミブン</t>
    </rPh>
    <rPh sb="5" eb="8">
      <t>ショウメイショ</t>
    </rPh>
    <phoneticPr fontId="1"/>
  </si>
  <si>
    <t>法人：登記簿謄本等</t>
    <rPh sb="0" eb="2">
      <t>ホウジン</t>
    </rPh>
    <rPh sb="3" eb="6">
      <t>トウキボ</t>
    </rPh>
    <rPh sb="6" eb="8">
      <t>トウホン</t>
    </rPh>
    <rPh sb="8" eb="9">
      <t>ナド</t>
    </rPh>
    <phoneticPr fontId="1"/>
  </si>
  <si>
    <t>個人：身分証明書（市役所等）</t>
    <rPh sb="0" eb="2">
      <t>コジン</t>
    </rPh>
    <rPh sb="3" eb="5">
      <t>ミブン</t>
    </rPh>
    <rPh sb="5" eb="8">
      <t>ショウメイショ</t>
    </rPh>
    <rPh sb="9" eb="12">
      <t>シヤクショ</t>
    </rPh>
    <rPh sb="12" eb="13">
      <t>ナド</t>
    </rPh>
    <phoneticPr fontId="1"/>
  </si>
  <si>
    <t>提出
書類に○</t>
    <rPh sb="0" eb="2">
      <t>テイシュツ</t>
    </rPh>
    <rPh sb="3" eb="5">
      <t>ショルイ</t>
    </rPh>
    <phoneticPr fontId="1"/>
  </si>
  <si>
    <t>チェック欄</t>
    <rPh sb="4" eb="5">
      <t>ラン</t>
    </rPh>
    <phoneticPr fontId="1"/>
  </si>
  <si>
    <t>審査</t>
    <rPh sb="0" eb="2">
      <t>シンサ</t>
    </rPh>
    <phoneticPr fontId="1"/>
  </si>
  <si>
    <t>不備</t>
    <rPh sb="0" eb="2">
      <t>フビ</t>
    </rPh>
    <phoneticPr fontId="1"/>
  </si>
  <si>
    <t>□</t>
    <phoneticPr fontId="1"/>
  </si>
  <si>
    <t>○</t>
    <phoneticPr fontId="1"/>
  </si>
  <si>
    <t>本状</t>
    <rPh sb="0" eb="2">
      <t>ホンジョウ</t>
    </rPh>
    <phoneticPr fontId="1"/>
  </si>
  <si>
    <t>号</t>
    <rPh sb="0" eb="1">
      <t>ゴウ</t>
    </rPh>
    <phoneticPr fontId="14"/>
  </si>
  <si>
    <t>審査基準日</t>
    <rPh sb="0" eb="2">
      <t>シンサ</t>
    </rPh>
    <rPh sb="2" eb="5">
      <t>キジュンビ</t>
    </rPh>
    <phoneticPr fontId="14"/>
  </si>
  <si>
    <t>資本金額</t>
    <rPh sb="0" eb="2">
      <t>シホン</t>
    </rPh>
    <rPh sb="2" eb="4">
      <t>キンガク</t>
    </rPh>
    <phoneticPr fontId="1"/>
  </si>
  <si>
    <t>営業年数</t>
    <rPh sb="0" eb="2">
      <t>エイギョウ</t>
    </rPh>
    <rPh sb="2" eb="4">
      <t>ネンスウ</t>
    </rPh>
    <phoneticPr fontId="14"/>
  </si>
  <si>
    <t>年</t>
    <rPh sb="0" eb="1">
      <t>ネン</t>
    </rPh>
    <phoneticPr fontId="1"/>
  </si>
  <si>
    <t>取引希望業種</t>
    <rPh sb="0" eb="2">
      <t>トリヒキ</t>
    </rPh>
    <rPh sb="2" eb="4">
      <t>キボウ</t>
    </rPh>
    <rPh sb="4" eb="6">
      <t>ギョウシュ</t>
    </rPh>
    <phoneticPr fontId="14"/>
  </si>
  <si>
    <t>許可区分
特定・一般</t>
    <rPh sb="0" eb="2">
      <t>キョカ</t>
    </rPh>
    <rPh sb="2" eb="4">
      <t>クブン</t>
    </rPh>
    <rPh sb="5" eb="7">
      <t>トクテイ</t>
    </rPh>
    <rPh sb="8" eb="10">
      <t>イッパン</t>
    </rPh>
    <phoneticPr fontId="14"/>
  </si>
  <si>
    <t>総合評点値
（P)</t>
    <rPh sb="0" eb="2">
      <t>ソウゴウ</t>
    </rPh>
    <rPh sb="2" eb="4">
      <t>ヒョウテン</t>
    </rPh>
    <rPh sb="4" eb="5">
      <t>チ</t>
    </rPh>
    <phoneticPr fontId="14"/>
  </si>
  <si>
    <t>土木一式</t>
    <rPh sb="0" eb="2">
      <t>ドボク</t>
    </rPh>
    <rPh sb="2" eb="4">
      <t>イッシキ</t>
    </rPh>
    <phoneticPr fontId="1"/>
  </si>
  <si>
    <t>工種名</t>
    <rPh sb="0" eb="2">
      <t>コウシュ</t>
    </rPh>
    <rPh sb="2" eb="3">
      <t>メイ</t>
    </rPh>
    <phoneticPr fontId="14"/>
  </si>
  <si>
    <t>FAX等を使用していない場合は契約行為等について連絡が可能なEメールアドレス、宛先（部署名等）を記載してください。</t>
    <rPh sb="3" eb="4">
      <t>ナド</t>
    </rPh>
    <rPh sb="5" eb="7">
      <t>シヨウ</t>
    </rPh>
    <rPh sb="12" eb="14">
      <t>バアイ</t>
    </rPh>
    <rPh sb="15" eb="17">
      <t>ケイヤク</t>
    </rPh>
    <rPh sb="17" eb="19">
      <t>コウイ</t>
    </rPh>
    <rPh sb="19" eb="20">
      <t>ナド</t>
    </rPh>
    <rPh sb="24" eb="26">
      <t>レンラク</t>
    </rPh>
    <rPh sb="27" eb="29">
      <t>カノウ</t>
    </rPh>
    <rPh sb="39" eb="41">
      <t>アテサキ</t>
    </rPh>
    <rPh sb="42" eb="44">
      <t>ブショ</t>
    </rPh>
    <rPh sb="44" eb="45">
      <t>メイ</t>
    </rPh>
    <rPh sb="45" eb="46">
      <t>ナド</t>
    </rPh>
    <rPh sb="48" eb="50">
      <t>キサイ</t>
    </rPh>
    <phoneticPr fontId="1"/>
  </si>
  <si>
    <t>申請者（本社）</t>
    <rPh sb="0" eb="3">
      <t>シンセイシャ</t>
    </rPh>
    <rPh sb="4" eb="6">
      <t>ホンシャ</t>
    </rPh>
    <phoneticPr fontId="1"/>
  </si>
  <si>
    <t xml:space="preserve">許可 </t>
    <rPh sb="0" eb="2">
      <t>キョカ</t>
    </rPh>
    <phoneticPr fontId="14"/>
  </si>
  <si>
    <t>代理申請</t>
    <rPh sb="0" eb="2">
      <t>ダイリ</t>
    </rPh>
    <rPh sb="2" eb="4">
      <t>シンセイ</t>
    </rPh>
    <phoneticPr fontId="1"/>
  </si>
  <si>
    <t>所属・氏名</t>
    <rPh sb="0" eb="2">
      <t>ショゾク</t>
    </rPh>
    <rPh sb="3" eb="5">
      <t>シメイ</t>
    </rPh>
    <phoneticPr fontId="1"/>
  </si>
  <si>
    <t>所属</t>
    <rPh sb="0" eb="2">
      <t>ショゾク</t>
    </rPh>
    <phoneticPr fontId="1"/>
  </si>
  <si>
    <t>（契約等委任用）</t>
    <rPh sb="1" eb="3">
      <t>ケイヤク</t>
    </rPh>
    <rPh sb="3" eb="4">
      <t>ナド</t>
    </rPh>
    <rPh sb="4" eb="7">
      <t>イニンヨウ</t>
    </rPh>
    <phoneticPr fontId="1"/>
  </si>
  <si>
    <t>委任者</t>
    <rPh sb="0" eb="2">
      <t>イニン</t>
    </rPh>
    <rPh sb="2" eb="3">
      <t>シャ</t>
    </rPh>
    <phoneticPr fontId="1"/>
  </si>
  <si>
    <t>印</t>
    <rPh sb="0" eb="1">
      <t>シルシ</t>
    </rPh>
    <phoneticPr fontId="1"/>
  </si>
  <si>
    <t>記</t>
    <rPh sb="0" eb="1">
      <t>キ</t>
    </rPh>
    <phoneticPr fontId="1"/>
  </si>
  <si>
    <t>１．委任事項</t>
    <rPh sb="2" eb="4">
      <t>イニン</t>
    </rPh>
    <rPh sb="4" eb="6">
      <t>ジコウ</t>
    </rPh>
    <phoneticPr fontId="1"/>
  </si>
  <si>
    <t>２．委任期間</t>
    <rPh sb="2" eb="4">
      <t>イニン</t>
    </rPh>
    <rPh sb="4" eb="6">
      <t>キカン</t>
    </rPh>
    <phoneticPr fontId="1"/>
  </si>
  <si>
    <t>３．受任者</t>
    <rPh sb="2" eb="4">
      <t>ジュニン</t>
    </rPh>
    <rPh sb="4" eb="5">
      <t>シャ</t>
    </rPh>
    <phoneticPr fontId="1"/>
  </si>
  <si>
    <t>委任します。</t>
    <phoneticPr fontId="1"/>
  </si>
  <si>
    <t>　私は、下記の者を代理人と定め、貴市との間における下記事項に関する一切の権限を</t>
    <rPh sb="1" eb="2">
      <t>ワタシ</t>
    </rPh>
    <rPh sb="4" eb="6">
      <t>カキ</t>
    </rPh>
    <rPh sb="7" eb="8">
      <t>モノ</t>
    </rPh>
    <rPh sb="9" eb="12">
      <t>ダイリニン</t>
    </rPh>
    <rPh sb="13" eb="14">
      <t>サダ</t>
    </rPh>
    <rPh sb="16" eb="18">
      <t>キシ</t>
    </rPh>
    <rPh sb="20" eb="21">
      <t>アイダ</t>
    </rPh>
    <rPh sb="25" eb="27">
      <t>カキ</t>
    </rPh>
    <rPh sb="27" eb="29">
      <t>ジコウ</t>
    </rPh>
    <rPh sb="30" eb="31">
      <t>カン</t>
    </rPh>
    <rPh sb="33" eb="35">
      <t>イッサイ</t>
    </rPh>
    <rPh sb="36" eb="38">
      <t>ケンゲン</t>
    </rPh>
    <phoneticPr fontId="1"/>
  </si>
  <si>
    <t>職氏名</t>
    <rPh sb="0" eb="1">
      <t>ショク</t>
    </rPh>
    <rPh sb="1" eb="3">
      <t>シメイ</t>
    </rPh>
    <phoneticPr fontId="1"/>
  </si>
  <si>
    <t>受任者名称</t>
    <rPh sb="0" eb="2">
      <t>ジュニン</t>
    </rPh>
    <rPh sb="2" eb="3">
      <t>シャ</t>
    </rPh>
    <rPh sb="3" eb="5">
      <t>メイショウ</t>
    </rPh>
    <phoneticPr fontId="1"/>
  </si>
  <si>
    <t>（様式K-7）</t>
    <rPh sb="1" eb="3">
      <t>ヨウシキ</t>
    </rPh>
    <phoneticPr fontId="1"/>
  </si>
  <si>
    <t>登録部門</t>
    <rPh sb="0" eb="2">
      <t>トウロク</t>
    </rPh>
    <rPh sb="2" eb="4">
      <t>ブモン</t>
    </rPh>
    <phoneticPr fontId="1"/>
  </si>
  <si>
    <t>申請書
有効期間</t>
    <rPh sb="0" eb="3">
      <t>シンセイショ</t>
    </rPh>
    <rPh sb="4" eb="6">
      <t>ユウコウ</t>
    </rPh>
    <rPh sb="6" eb="8">
      <t>キカン</t>
    </rPh>
    <phoneticPr fontId="1"/>
  </si>
  <si>
    <t>建設工事</t>
    <rPh sb="0" eb="2">
      <t>ケンセツ</t>
    </rPh>
    <rPh sb="2" eb="4">
      <t>コウジ</t>
    </rPh>
    <phoneticPr fontId="1"/>
  </si>
  <si>
    <t>※点線内は市担当者記載欄のため、記入は不要です。</t>
    <rPh sb="1" eb="3">
      <t>テンセン</t>
    </rPh>
    <rPh sb="3" eb="4">
      <t>ウチ</t>
    </rPh>
    <rPh sb="5" eb="6">
      <t>シ</t>
    </rPh>
    <rPh sb="6" eb="9">
      <t>タントウシャ</t>
    </rPh>
    <rPh sb="9" eb="11">
      <t>キサイ</t>
    </rPh>
    <rPh sb="11" eb="12">
      <t>ラン</t>
    </rPh>
    <rPh sb="16" eb="18">
      <t>キニュウ</t>
    </rPh>
    <rPh sb="19" eb="21">
      <t>フヨウ</t>
    </rPh>
    <phoneticPr fontId="1"/>
  </si>
  <si>
    <t>電子入札利用者登録用
ユーザーＩＤ・パスワード等</t>
    <rPh sb="0" eb="2">
      <t>デンシ</t>
    </rPh>
    <rPh sb="2" eb="4">
      <t>ニュウサツ</t>
    </rPh>
    <rPh sb="4" eb="7">
      <t>リヨウシャ</t>
    </rPh>
    <rPh sb="7" eb="10">
      <t>トウロクヨウ</t>
    </rPh>
    <rPh sb="23" eb="24">
      <t>ナド</t>
    </rPh>
    <phoneticPr fontId="1"/>
  </si>
  <si>
    <t>貼り付け欄</t>
    <rPh sb="0" eb="1">
      <t>ハ</t>
    </rPh>
    <rPh sb="2" eb="3">
      <t>ツ</t>
    </rPh>
    <rPh sb="4" eb="5">
      <t>ラン</t>
    </rPh>
    <phoneticPr fontId="1"/>
  </si>
  <si>
    <t>電子入札利用者登録については
兵庫県電子入札共同運営システム
からご確認ください。
https://www.nyusatsu.e-hyogo.jp/
sasayama/index.rbz</t>
    <rPh sb="18" eb="20">
      <t>デンシ</t>
    </rPh>
    <phoneticPr fontId="1"/>
  </si>
  <si>
    <t>①</t>
    <phoneticPr fontId="1"/>
  </si>
  <si>
    <t>②</t>
    <phoneticPr fontId="1"/>
  </si>
  <si>
    <t>変更届は市指定様式又は任意様式とし、郵送等でも受付をします。
但し、変更届の申請については、貴社の登録番号（受付番号）及び担当者を記載し、変更内容を証明できる書類と変更後の書類（申請時に提出した書類で変更されるもの）を添えてください。</t>
    <phoneticPr fontId="1"/>
  </si>
  <si>
    <t>③</t>
    <phoneticPr fontId="1"/>
  </si>
  <si>
    <t>破産、廃業等された場合は必ず廃業届をご提出下さい。</t>
    <phoneticPr fontId="1"/>
  </si>
  <si>
    <t>〒669-2397　兵庫県丹波篠山市北新町４１　本庁舎３F
丹波篠山市 行政経営部 管財契約課 契約係
tel　079-552-1111(内線354)　fax　079-552-5665</t>
    <phoneticPr fontId="1"/>
  </si>
  <si>
    <t>お　願　い</t>
    <rPh sb="2" eb="3">
      <t>ネガ</t>
    </rPh>
    <phoneticPr fontId="1"/>
  </si>
  <si>
    <t>申請書類の審査が完了しましたので通知します。</t>
    <rPh sb="0" eb="2">
      <t>シンセイ</t>
    </rPh>
    <rPh sb="2" eb="4">
      <t>ショルイ</t>
    </rPh>
    <rPh sb="5" eb="7">
      <t>シンサ</t>
    </rPh>
    <rPh sb="16" eb="18">
      <t>ツウチ</t>
    </rPh>
    <phoneticPr fontId="1"/>
  </si>
  <si>
    <t>◎</t>
    <phoneticPr fontId="1"/>
  </si>
  <si>
    <t>工事名</t>
    <rPh sb="0" eb="2">
      <t>コウジ</t>
    </rPh>
    <rPh sb="2" eb="3">
      <t>メイ</t>
    </rPh>
    <phoneticPr fontId="1"/>
  </si>
  <si>
    <t>JVの
別</t>
    <phoneticPr fontId="1"/>
  </si>
  <si>
    <t>請負の
別</t>
    <rPh sb="0" eb="2">
      <t>ウケオイ</t>
    </rPh>
    <rPh sb="4" eb="5">
      <t>ベツ</t>
    </rPh>
    <phoneticPr fontId="1"/>
  </si>
  <si>
    <t>主任・監理技術職員名簿</t>
    <rPh sb="0" eb="2">
      <t>シュニン</t>
    </rPh>
    <rPh sb="3" eb="5">
      <t>カンリ</t>
    </rPh>
    <rPh sb="5" eb="7">
      <t>ギジュツ</t>
    </rPh>
    <rPh sb="7" eb="9">
      <t>ショクイン</t>
    </rPh>
    <rPh sb="9" eb="11">
      <t>メイボ</t>
    </rPh>
    <phoneticPr fontId="1"/>
  </si>
  <si>
    <t>取引希望業種</t>
    <rPh sb="0" eb="2">
      <t>トリヒキ</t>
    </rPh>
    <rPh sb="2" eb="4">
      <t>キボウ</t>
    </rPh>
    <rPh sb="4" eb="6">
      <t>ギョウシュ</t>
    </rPh>
    <phoneticPr fontId="1"/>
  </si>
  <si>
    <t>業種名</t>
    <rPh sb="0" eb="2">
      <t>ギョウシュ</t>
    </rPh>
    <rPh sb="2" eb="3">
      <t>メイ</t>
    </rPh>
    <phoneticPr fontId="1"/>
  </si>
  <si>
    <t>コード</t>
    <phoneticPr fontId="1"/>
  </si>
  <si>
    <t>※業種単位で技術者を記載してください。技術者コードについては、別添「建設工事希望業種対応技術者資格表」で確認してください。
※技術者の資格証、最新の監理技術者証の写しを添付してください。また、実務経験による場合は実務経験経歴書を添付してください。</t>
    <rPh sb="1" eb="3">
      <t>ギョウシュ</t>
    </rPh>
    <rPh sb="3" eb="5">
      <t>タンイ</t>
    </rPh>
    <rPh sb="6" eb="9">
      <t>ギジュツシャ</t>
    </rPh>
    <rPh sb="10" eb="12">
      <t>キサイ</t>
    </rPh>
    <rPh sb="19" eb="22">
      <t>ギジュツシャ</t>
    </rPh>
    <rPh sb="31" eb="33">
      <t>ベッテン</t>
    </rPh>
    <rPh sb="34" eb="36">
      <t>ケンセツ</t>
    </rPh>
    <rPh sb="36" eb="38">
      <t>コウジ</t>
    </rPh>
    <rPh sb="38" eb="40">
      <t>キボウ</t>
    </rPh>
    <rPh sb="40" eb="42">
      <t>ギョウシュ</t>
    </rPh>
    <rPh sb="42" eb="44">
      <t>タイオウ</t>
    </rPh>
    <rPh sb="44" eb="47">
      <t>ギジュツシャ</t>
    </rPh>
    <rPh sb="47" eb="49">
      <t>シカク</t>
    </rPh>
    <rPh sb="49" eb="50">
      <t>ヒョウ</t>
    </rPh>
    <rPh sb="52" eb="54">
      <t>カクニン</t>
    </rPh>
    <rPh sb="63" eb="66">
      <t>ギジュツシャ</t>
    </rPh>
    <rPh sb="67" eb="69">
      <t>シカク</t>
    </rPh>
    <rPh sb="69" eb="70">
      <t>ショウ</t>
    </rPh>
    <rPh sb="71" eb="73">
      <t>サイシン</t>
    </rPh>
    <rPh sb="74" eb="76">
      <t>カンリ</t>
    </rPh>
    <rPh sb="76" eb="79">
      <t>ギジュツシャ</t>
    </rPh>
    <rPh sb="79" eb="80">
      <t>ショウ</t>
    </rPh>
    <rPh sb="81" eb="82">
      <t>ウツ</t>
    </rPh>
    <rPh sb="84" eb="86">
      <t>テンプ</t>
    </rPh>
    <rPh sb="96" eb="98">
      <t>ジツム</t>
    </rPh>
    <rPh sb="98" eb="100">
      <t>ケイケン</t>
    </rPh>
    <rPh sb="103" eb="105">
      <t>バアイ</t>
    </rPh>
    <rPh sb="106" eb="108">
      <t>ジツム</t>
    </rPh>
    <rPh sb="108" eb="110">
      <t>ケイケン</t>
    </rPh>
    <rPh sb="110" eb="113">
      <t>ケイレキショ</t>
    </rPh>
    <rPh sb="114" eb="116">
      <t>テンプ</t>
    </rPh>
    <phoneticPr fontId="1"/>
  </si>
  <si>
    <t>受 領 証</t>
    <rPh sb="0" eb="1">
      <t>ウケ</t>
    </rPh>
    <rPh sb="2" eb="3">
      <t>リョウ</t>
    </rPh>
    <rPh sb="4" eb="5">
      <t>ショウ</t>
    </rPh>
    <phoneticPr fontId="1"/>
  </si>
  <si>
    <t>誓 約 書</t>
    <rPh sb="0" eb="1">
      <t>チカイ</t>
    </rPh>
    <rPh sb="2" eb="3">
      <t>ヤク</t>
    </rPh>
    <rPh sb="4" eb="5">
      <t>ショ</t>
    </rPh>
    <phoneticPr fontId="1"/>
  </si>
  <si>
    <t>委 任 状</t>
    <rPh sb="0" eb="1">
      <t>イ</t>
    </rPh>
    <rPh sb="2" eb="3">
      <t>ニン</t>
    </rPh>
    <rPh sb="4" eb="5">
      <t>ジョウ</t>
    </rPh>
    <phoneticPr fontId="1"/>
  </si>
  <si>
    <t>個人・法人区分</t>
    <rPh sb="0" eb="2">
      <t>コジン</t>
    </rPh>
    <rPh sb="3" eb="5">
      <t>ホウジン</t>
    </rPh>
    <rPh sb="5" eb="7">
      <t>クブン</t>
    </rPh>
    <phoneticPr fontId="1"/>
  </si>
  <si>
    <t>実印（印鑑登録印）</t>
    <phoneticPr fontId="1"/>
  </si>
  <si>
    <t>使用印※1</t>
    <phoneticPr fontId="1"/>
  </si>
  <si>
    <t>様式K-7</t>
    <rPh sb="0" eb="2">
      <t>ヨウシキ</t>
    </rPh>
    <phoneticPr fontId="1"/>
  </si>
  <si>
    <t>・商号又は名称、受任先の名称　　　　・本社、受任先の住所、電話番号等
・代表者、受任者、役員の職又は氏名　・実印、使用印
・取引希望業種の追加、削除</t>
    <phoneticPr fontId="1"/>
  </si>
  <si>
    <t>今回申請された内容のうち、下記に変更が生じた場合は、必ず変更届をご提出ください。</t>
    <rPh sb="0" eb="2">
      <t>コンカイ</t>
    </rPh>
    <rPh sb="2" eb="4">
      <t>シンセイ</t>
    </rPh>
    <rPh sb="7" eb="9">
      <t>ナイヨウ</t>
    </rPh>
    <rPh sb="13" eb="15">
      <t>カキ</t>
    </rPh>
    <rPh sb="16" eb="18">
      <t>ヘンコウ</t>
    </rPh>
    <rPh sb="19" eb="20">
      <t>ショウ</t>
    </rPh>
    <rPh sb="22" eb="24">
      <t>バアイ</t>
    </rPh>
    <rPh sb="26" eb="27">
      <t>カナラ</t>
    </rPh>
    <rPh sb="28" eb="30">
      <t>ヘンコウ</t>
    </rPh>
    <rPh sb="30" eb="31">
      <t>トドケ</t>
    </rPh>
    <rPh sb="33" eb="35">
      <t>テイシュツ</t>
    </rPh>
    <phoneticPr fontId="1"/>
  </si>
  <si>
    <t>また、許可等（建設業許可、経営事項審査結果通知など）の更新があった場合は、必ず最新の書類（写し）をご提出下さい。</t>
    <rPh sb="45" eb="46">
      <t>ウツ</t>
    </rPh>
    <phoneticPr fontId="1"/>
  </si>
  <si>
    <t>商号又は名称等</t>
    <rPh sb="0" eb="2">
      <t>ショウゴウ</t>
    </rPh>
    <rPh sb="2" eb="3">
      <t>マタ</t>
    </rPh>
    <rPh sb="4" eb="6">
      <t>メイショウ</t>
    </rPh>
    <rPh sb="6" eb="7">
      <t>ナド</t>
    </rPh>
    <phoneticPr fontId="1"/>
  </si>
  <si>
    <t>丹波篠山市長　様</t>
    <phoneticPr fontId="1"/>
  </si>
  <si>
    <t>経営事項審査結果（P点）　主観点加点要件</t>
    <rPh sb="0" eb="6">
      <t>ケイエイジコウシンサ</t>
    </rPh>
    <rPh sb="6" eb="8">
      <t>ケッカ</t>
    </rPh>
    <rPh sb="10" eb="11">
      <t>テン</t>
    </rPh>
    <rPh sb="13" eb="15">
      <t>シュカン</t>
    </rPh>
    <rPh sb="15" eb="16">
      <t>テン</t>
    </rPh>
    <rPh sb="16" eb="18">
      <t>カテン</t>
    </rPh>
    <rPh sb="18" eb="20">
      <t>ヨウケン</t>
    </rPh>
    <phoneticPr fontId="1"/>
  </si>
  <si>
    <t>所在地</t>
    <rPh sb="0" eb="2">
      <t>ショザイ</t>
    </rPh>
    <rPh sb="2" eb="3">
      <t>チ</t>
    </rPh>
    <phoneticPr fontId="1"/>
  </si>
  <si>
    <r>
      <t>申請者は</t>
    </r>
    <r>
      <rPr>
        <u/>
        <sz val="10"/>
        <color theme="1"/>
        <rFont val="ＭＳ Ｐ明朝"/>
        <family val="1"/>
        <charset val="128"/>
      </rPr>
      <t>太枠内</t>
    </r>
    <r>
      <rPr>
        <sz val="10"/>
        <color theme="1"/>
        <rFont val="ＭＳ Ｐ明朝"/>
        <family val="1"/>
        <charset val="128"/>
      </rPr>
      <t>を記入してください。</t>
    </r>
    <rPh sb="0" eb="3">
      <t>シンセイシャ</t>
    </rPh>
    <rPh sb="4" eb="6">
      <t>フトワク</t>
    </rPh>
    <rPh sb="6" eb="7">
      <t>ウチ</t>
    </rPh>
    <rPh sb="8" eb="10">
      <t>キニュウ</t>
    </rPh>
    <phoneticPr fontId="1"/>
  </si>
  <si>
    <t>登録完了印</t>
    <rPh sb="0" eb="2">
      <t>トウロク</t>
    </rPh>
    <rPh sb="2" eb="4">
      <t>カンリョウ</t>
    </rPh>
    <rPh sb="4" eb="5">
      <t>シルシ</t>
    </rPh>
    <phoneticPr fontId="1"/>
  </si>
  <si>
    <t>登録完了印（登録日）</t>
    <rPh sb="0" eb="2">
      <t>トウロク</t>
    </rPh>
    <rPh sb="2" eb="4">
      <t>カンリョウ</t>
    </rPh>
    <rPh sb="4" eb="5">
      <t>シルシ</t>
    </rPh>
    <rPh sb="6" eb="8">
      <t>トウロク</t>
    </rPh>
    <rPh sb="8" eb="9">
      <t>ビ</t>
    </rPh>
    <phoneticPr fontId="1"/>
  </si>
  <si>
    <t>入札等参加資格審査申請書受付担当部署</t>
    <phoneticPr fontId="1"/>
  </si>
  <si>
    <r>
      <t xml:space="preserve">受任者
</t>
    </r>
    <r>
      <rPr>
        <sz val="8"/>
        <color theme="1"/>
        <rFont val="ＭＳ Ｐ明朝"/>
        <family val="1"/>
        <charset val="128"/>
      </rPr>
      <t>（契約行為等の委任を受ける者）</t>
    </r>
    <rPh sb="0" eb="2">
      <t>ジュニン</t>
    </rPh>
    <rPh sb="2" eb="3">
      <t>シャ</t>
    </rPh>
    <rPh sb="5" eb="7">
      <t>ケイヤク</t>
    </rPh>
    <rPh sb="7" eb="9">
      <t>コウイ</t>
    </rPh>
    <rPh sb="9" eb="10">
      <t>ナド</t>
    </rPh>
    <rPh sb="11" eb="13">
      <t>イニン</t>
    </rPh>
    <rPh sb="14" eb="15">
      <t>ウ</t>
    </rPh>
    <rPh sb="17" eb="18">
      <t>モノ</t>
    </rPh>
    <phoneticPr fontId="1"/>
  </si>
  <si>
    <t>監理技術者証、各種技術者証の写し</t>
    <rPh sb="0" eb="2">
      <t>カンリ</t>
    </rPh>
    <rPh sb="2" eb="5">
      <t>ギジュツシャ</t>
    </rPh>
    <rPh sb="5" eb="6">
      <t>ショウ</t>
    </rPh>
    <rPh sb="7" eb="9">
      <t>カクシュ</t>
    </rPh>
    <rPh sb="9" eb="12">
      <t>ギジュツシャ</t>
    </rPh>
    <rPh sb="12" eb="13">
      <t>ショウ</t>
    </rPh>
    <rPh sb="14" eb="15">
      <t>ウツ</t>
    </rPh>
    <phoneticPr fontId="1"/>
  </si>
  <si>
    <t>記載例</t>
    <rPh sb="0" eb="3">
      <t>キサイレイ</t>
    </rPh>
    <phoneticPr fontId="1"/>
  </si>
  <si>
    <t>○○　○○</t>
    <phoneticPr fontId="1"/>
  </si>
  <si>
    <t>昭和○年○月○日</t>
    <rPh sb="0" eb="2">
      <t>ショウワ</t>
    </rPh>
    <rPh sb="3" eb="4">
      <t>ネン</t>
    </rPh>
    <rPh sb="5" eb="6">
      <t>ガツ</t>
    </rPh>
    <rPh sb="7" eb="8">
      <t>ニチ</t>
    </rPh>
    <phoneticPr fontId="1"/>
  </si>
  <si>
    <t>昭和○年○月○日</t>
    <phoneticPr fontId="1"/>
  </si>
  <si>
    <t>平成○年○月○日</t>
    <rPh sb="0" eb="2">
      <t>ヘイセイ</t>
    </rPh>
    <phoneticPr fontId="1"/>
  </si>
  <si>
    <t>使用印</t>
    <phoneticPr fontId="1"/>
  </si>
  <si>
    <t>代表者役職・氏名</t>
    <rPh sb="0" eb="3">
      <t>ダイヒョウシャ</t>
    </rPh>
    <rPh sb="3" eb="5">
      <t>ヤクショク</t>
    </rPh>
    <rPh sb="6" eb="8">
      <t>シメイ</t>
    </rPh>
    <phoneticPr fontId="1"/>
  </si>
  <si>
    <t>役職</t>
    <phoneticPr fontId="1"/>
  </si>
  <si>
    <t>氏名</t>
    <phoneticPr fontId="1"/>
  </si>
  <si>
    <t>法人区分</t>
    <rPh sb="0" eb="2">
      <t>ホウジン</t>
    </rPh>
    <rPh sb="2" eb="4">
      <t>クブン</t>
    </rPh>
    <phoneticPr fontId="1"/>
  </si>
  <si>
    <t>カナ</t>
    <phoneticPr fontId="1"/>
  </si>
  <si>
    <t>（(準)市内業者は提出が必要です）</t>
    <rPh sb="2" eb="3">
      <t>ジュン</t>
    </rPh>
    <rPh sb="4" eb="6">
      <t>シナイ</t>
    </rPh>
    <rPh sb="6" eb="8">
      <t>ギョウシャ</t>
    </rPh>
    <rPh sb="9" eb="11">
      <t>テイシュツ</t>
    </rPh>
    <rPh sb="12" eb="14">
      <t>ヒツヨウ</t>
    </rPh>
    <phoneticPr fontId="1"/>
  </si>
  <si>
    <t>氏名</t>
    <rPh sb="0" eb="2">
      <t>シメイ</t>
    </rPh>
    <phoneticPr fontId="1"/>
  </si>
  <si>
    <t>○○　○○</t>
    <phoneticPr fontId="1"/>
  </si>
  <si>
    <t>技術者コード</t>
    <rPh sb="0" eb="3">
      <t>ギジュツシャ</t>
    </rPh>
    <phoneticPr fontId="1"/>
  </si>
  <si>
    <t>生年月日（和暦）</t>
    <rPh sb="0" eb="2">
      <t>セイネン</t>
    </rPh>
    <rPh sb="2" eb="4">
      <t>ガッピ</t>
    </rPh>
    <rPh sb="5" eb="7">
      <t>ワレキ</t>
    </rPh>
    <phoneticPr fontId="1"/>
  </si>
  <si>
    <t>1</t>
    <phoneticPr fontId="1"/>
  </si>
  <si>
    <t>2</t>
    <phoneticPr fontId="1"/>
  </si>
  <si>
    <t>2</t>
    <phoneticPr fontId="1"/>
  </si>
  <si>
    <t>4</t>
    <phoneticPr fontId="1"/>
  </si>
  <si>
    <t>○○○○○　○○○○</t>
    <phoneticPr fontId="1"/>
  </si>
  <si>
    <t>○○○○　○○○○</t>
    <phoneticPr fontId="1"/>
  </si>
  <si>
    <t>○○○○○○　○○○○</t>
    <phoneticPr fontId="1"/>
  </si>
  <si>
    <t>XXXXXXXXX</t>
    <phoneticPr fontId="1"/>
  </si>
  <si>
    <t>3</t>
    <phoneticPr fontId="1"/>
  </si>
  <si>
    <t>4</t>
    <phoneticPr fontId="1"/>
  </si>
  <si>
    <t>登録解体工事講習受講済み</t>
    <rPh sb="0" eb="2">
      <t>トウロク</t>
    </rPh>
    <rPh sb="2" eb="4">
      <t>カイタイ</t>
    </rPh>
    <rPh sb="4" eb="6">
      <t>コウジ</t>
    </rPh>
    <rPh sb="6" eb="8">
      <t>コウシュウ</t>
    </rPh>
    <rPh sb="8" eb="10">
      <t>ジュコウ</t>
    </rPh>
    <rPh sb="10" eb="11">
      <t>ズ</t>
    </rPh>
    <phoneticPr fontId="1"/>
  </si>
  <si>
    <r>
      <t xml:space="preserve">商号又は名称
</t>
    </r>
    <r>
      <rPr>
        <sz val="8"/>
        <color theme="1"/>
        <rFont val="ＭＳ Ｐ明朝"/>
        <family val="1"/>
        <charset val="128"/>
      </rPr>
      <t>（法人区分除く）</t>
    </r>
    <rPh sb="0" eb="2">
      <t>ショウゴウ</t>
    </rPh>
    <rPh sb="2" eb="3">
      <t>マタ</t>
    </rPh>
    <rPh sb="4" eb="6">
      <t>メイショウ</t>
    </rPh>
    <rPh sb="8" eb="10">
      <t>ホウジン</t>
    </rPh>
    <rPh sb="10" eb="12">
      <t>クブン</t>
    </rPh>
    <rPh sb="12" eb="13">
      <t>ノゾ</t>
    </rPh>
    <phoneticPr fontId="1"/>
  </si>
  <si>
    <t>前後</t>
    <rPh sb="0" eb="2">
      <t>ゼンゴ</t>
    </rPh>
    <phoneticPr fontId="1"/>
  </si>
  <si>
    <t>商号又は
名称等</t>
    <rPh sb="0" eb="2">
      <t>ショウゴウ</t>
    </rPh>
    <rPh sb="2" eb="3">
      <t>マタ</t>
    </rPh>
    <rPh sb="5" eb="7">
      <t>メイショウ</t>
    </rPh>
    <rPh sb="7" eb="8">
      <t>ナド</t>
    </rPh>
    <phoneticPr fontId="1"/>
  </si>
  <si>
    <t>令和5・6年度一般競争（指名競争）入札等参加資格審査について必要書類を添えて申請します。
なお、申請内容は事実と相違ないこと及び、関係法令及び規定を順守することを誓約します。</t>
    <rPh sb="0" eb="2">
      <t>レイワ</t>
    </rPh>
    <rPh sb="5" eb="7">
      <t>ネンド</t>
    </rPh>
    <rPh sb="7" eb="9">
      <t>イッパン</t>
    </rPh>
    <rPh sb="9" eb="11">
      <t>キョウソウ</t>
    </rPh>
    <rPh sb="12" eb="14">
      <t>シメイ</t>
    </rPh>
    <rPh sb="14" eb="16">
      <t>キョウソウ</t>
    </rPh>
    <rPh sb="17" eb="19">
      <t>ニュウサツ</t>
    </rPh>
    <rPh sb="19" eb="20">
      <t>ナド</t>
    </rPh>
    <rPh sb="20" eb="22">
      <t>サンカ</t>
    </rPh>
    <rPh sb="22" eb="24">
      <t>シカク</t>
    </rPh>
    <rPh sb="24" eb="26">
      <t>シンサ</t>
    </rPh>
    <rPh sb="30" eb="32">
      <t>ヒツヨウ</t>
    </rPh>
    <rPh sb="32" eb="34">
      <t>ショルイ</t>
    </rPh>
    <rPh sb="35" eb="36">
      <t>ソ</t>
    </rPh>
    <rPh sb="38" eb="40">
      <t>シンセイ</t>
    </rPh>
    <phoneticPr fontId="1"/>
  </si>
  <si>
    <t>　令和5・6年度　一般競争（指名競争）入札等参加資格審査申請書を受領し、</t>
    <rPh sb="1" eb="3">
      <t>レイワ</t>
    </rPh>
    <rPh sb="6" eb="8">
      <t>ネンド</t>
    </rPh>
    <rPh sb="9" eb="11">
      <t>イッパン</t>
    </rPh>
    <rPh sb="11" eb="13">
      <t>キョウソウ</t>
    </rPh>
    <rPh sb="14" eb="16">
      <t>シメイ</t>
    </rPh>
    <rPh sb="16" eb="18">
      <t>キョウソウ</t>
    </rPh>
    <rPh sb="19" eb="22">
      <t>ニュウサツナド</t>
    </rPh>
    <rPh sb="22" eb="24">
      <t>サンカ</t>
    </rPh>
    <rPh sb="24" eb="26">
      <t>シカク</t>
    </rPh>
    <rPh sb="26" eb="28">
      <t>シンサ</t>
    </rPh>
    <rPh sb="28" eb="31">
      <t>シンセイショ</t>
    </rPh>
    <rPh sb="32" eb="34">
      <t>ジュリョウ</t>
    </rPh>
    <phoneticPr fontId="1"/>
  </si>
  <si>
    <t>□</t>
    <phoneticPr fontId="1"/>
  </si>
  <si>
    <t>取引希望業種申請書</t>
    <rPh sb="0" eb="2">
      <t>トリヒキ</t>
    </rPh>
    <rPh sb="2" eb="4">
      <t>キボウ</t>
    </rPh>
    <rPh sb="4" eb="6">
      <t>ギョウシュ</t>
    </rPh>
    <rPh sb="6" eb="9">
      <t>シンセイショ</t>
    </rPh>
    <phoneticPr fontId="14"/>
  </si>
  <si>
    <t>雇用保険加入の有無</t>
    <rPh sb="0" eb="6">
      <t>コヨウホケンカニュウ</t>
    </rPh>
    <rPh sb="7" eb="9">
      <t>ウム</t>
    </rPh>
    <phoneticPr fontId="14"/>
  </si>
  <si>
    <t>健康保険加入の有無</t>
    <rPh sb="0" eb="6">
      <t>ケンコウホケンカニュウ</t>
    </rPh>
    <rPh sb="7" eb="9">
      <t>ウム</t>
    </rPh>
    <phoneticPr fontId="14"/>
  </si>
  <si>
    <t>厚生年金保険加入の有無</t>
    <rPh sb="0" eb="8">
      <t>コウセイネンキンホケンカニュウ</t>
    </rPh>
    <rPh sb="9" eb="11">
      <t>ウム</t>
    </rPh>
    <phoneticPr fontId="14"/>
  </si>
  <si>
    <t>建設業退職金共済制度加入の有無</t>
    <rPh sb="0" eb="3">
      <t>ケンセツギョウ</t>
    </rPh>
    <rPh sb="3" eb="6">
      <t>タイショクキン</t>
    </rPh>
    <rPh sb="6" eb="8">
      <t>キョウサイ</t>
    </rPh>
    <rPh sb="8" eb="10">
      <t>セイド</t>
    </rPh>
    <rPh sb="10" eb="12">
      <t>カニュウ</t>
    </rPh>
    <rPh sb="13" eb="15">
      <t>ウム</t>
    </rPh>
    <phoneticPr fontId="14"/>
  </si>
  <si>
    <t>（W）</t>
    <phoneticPr fontId="14"/>
  </si>
  <si>
    <t>点</t>
    <rPh sb="0" eb="1">
      <t>テン</t>
    </rPh>
    <phoneticPr fontId="14"/>
  </si>
  <si>
    <t>自己資本及び利益額の評点</t>
    <rPh sb="0" eb="4">
      <t>ジコシホン</t>
    </rPh>
    <rPh sb="4" eb="5">
      <t>オヨ</t>
    </rPh>
    <rPh sb="6" eb="9">
      <t>リエキガク</t>
    </rPh>
    <rPh sb="10" eb="12">
      <t>ヒョウテン</t>
    </rPh>
    <phoneticPr fontId="14"/>
  </si>
  <si>
    <t>（X2）</t>
    <phoneticPr fontId="14"/>
  </si>
  <si>
    <t>（Y）</t>
    <phoneticPr fontId="14"/>
  </si>
  <si>
    <t>その他審査事項（社会性等）</t>
    <phoneticPr fontId="14"/>
  </si>
  <si>
    <t>評点</t>
    <rPh sb="0" eb="2">
      <t>ヒョウテン</t>
    </rPh>
    <phoneticPr fontId="14"/>
  </si>
  <si>
    <t>この3項目すべてが「無」の場合、いずれかの社会保険に加入済・予定であることがわかる書類を添付してください</t>
    <rPh sb="3" eb="5">
      <t>コウモク</t>
    </rPh>
    <rPh sb="10" eb="11">
      <t>ム</t>
    </rPh>
    <rPh sb="13" eb="15">
      <t>バアイ</t>
    </rPh>
    <rPh sb="21" eb="25">
      <t>シャカイホケン</t>
    </rPh>
    <rPh sb="26" eb="28">
      <t>カニュウ</t>
    </rPh>
    <rPh sb="28" eb="29">
      <t>スミ</t>
    </rPh>
    <rPh sb="30" eb="32">
      <t>ヨテイ</t>
    </rPh>
    <rPh sb="41" eb="43">
      <t>ショルイ</t>
    </rPh>
    <rPh sb="44" eb="46">
      <t>テンプ</t>
    </rPh>
    <phoneticPr fontId="14"/>
  </si>
  <si>
    <t>*</t>
    <phoneticPr fontId="14"/>
  </si>
  <si>
    <t>建設業許可</t>
    <rPh sb="0" eb="5">
      <t>ケンセツギョウキョカ</t>
    </rPh>
    <phoneticPr fontId="14"/>
  </si>
  <si>
    <t>経営事項審査結果通知書・総合評定値通知書</t>
    <rPh sb="0" eb="10">
      <t>ケイエイジコウシンサケッカツウチ</t>
    </rPh>
    <rPh sb="10" eb="11">
      <t>ショ</t>
    </rPh>
    <rPh sb="12" eb="17">
      <t>ソウゴウヒョウテイチ</t>
    </rPh>
    <rPh sb="17" eb="20">
      <t>ツウチショ</t>
    </rPh>
    <phoneticPr fontId="14"/>
  </si>
  <si>
    <t>共通事項（本社情報）</t>
    <rPh sb="0" eb="2">
      <t>キョウツウ</t>
    </rPh>
    <rPh sb="2" eb="4">
      <t>ジコウ</t>
    </rPh>
    <rPh sb="5" eb="7">
      <t>ホンシャ</t>
    </rPh>
    <rPh sb="7" eb="9">
      <t>ジョウホウ</t>
    </rPh>
    <phoneticPr fontId="14"/>
  </si>
  <si>
    <t>経営状況の評点</t>
    <rPh sb="0" eb="4">
      <t>ケイエイジョウキョウ</t>
    </rPh>
    <rPh sb="5" eb="7">
      <t>ヒョウテン</t>
    </rPh>
    <phoneticPr fontId="14"/>
  </si>
  <si>
    <t>自己資本額</t>
    <rPh sb="0" eb="5">
      <t>ジコシホンガク</t>
    </rPh>
    <phoneticPr fontId="14"/>
  </si>
  <si>
    <t>千円</t>
    <rPh sb="0" eb="2">
      <t>センエン</t>
    </rPh>
    <phoneticPr fontId="14"/>
  </si>
  <si>
    <t>ISO</t>
    <phoneticPr fontId="14"/>
  </si>
  <si>
    <t>取得</t>
    <rPh sb="0" eb="2">
      <t>シュトク</t>
    </rPh>
    <phoneticPr fontId="14"/>
  </si>
  <si>
    <t>障がい者雇用</t>
    <rPh sb="0" eb="1">
      <t>ショウ</t>
    </rPh>
    <rPh sb="3" eb="4">
      <t>シャ</t>
    </rPh>
    <rPh sb="4" eb="6">
      <t>コヨウ</t>
    </rPh>
    <phoneticPr fontId="14"/>
  </si>
  <si>
    <t>取引希望業種申請書</t>
    <rPh sb="0" eb="2">
      <t>トリヒキ</t>
    </rPh>
    <rPh sb="2" eb="4">
      <t>キボウ</t>
    </rPh>
    <rPh sb="4" eb="6">
      <t>ギョウシュ</t>
    </rPh>
    <rPh sb="6" eb="9">
      <t>シンセイショ</t>
    </rPh>
    <phoneticPr fontId="1"/>
  </si>
  <si>
    <t>経営事項審査結果通知書・総合評定値通知書</t>
    <rPh sb="0" eb="2">
      <t>ケイエイ</t>
    </rPh>
    <rPh sb="2" eb="4">
      <t>ジコウ</t>
    </rPh>
    <rPh sb="4" eb="6">
      <t>シンサ</t>
    </rPh>
    <rPh sb="6" eb="8">
      <t>ケッカ</t>
    </rPh>
    <rPh sb="8" eb="11">
      <t>ツウチショ</t>
    </rPh>
    <rPh sb="12" eb="14">
      <t>ソウゴウ</t>
    </rPh>
    <rPh sb="14" eb="16">
      <t>ヒョウテイ</t>
    </rPh>
    <rPh sb="16" eb="17">
      <t>チ</t>
    </rPh>
    <rPh sb="17" eb="20">
      <t>ツウチショ</t>
    </rPh>
    <phoneticPr fontId="1"/>
  </si>
  <si>
    <t>(準)市内</t>
    <rPh sb="3" eb="5">
      <t>シナイ</t>
    </rPh>
    <phoneticPr fontId="1"/>
  </si>
  <si>
    <t>◎</t>
    <phoneticPr fontId="1"/>
  </si>
  <si>
    <t>受任者</t>
    <rPh sb="0" eb="3">
      <t>ジュニンシャ</t>
    </rPh>
    <phoneticPr fontId="1"/>
  </si>
  <si>
    <t>ISO 9000s（品質マネジメントシステム関連）</t>
    <rPh sb="10" eb="12">
      <t>ヒンシツ</t>
    </rPh>
    <rPh sb="22" eb="24">
      <t>カンレン</t>
    </rPh>
    <phoneticPr fontId="14"/>
  </si>
  <si>
    <t>ISO 14000s（環境マネジメントシステム関連）</t>
    <rPh sb="11" eb="13">
      <t>カンキョウ</t>
    </rPh>
    <rPh sb="23" eb="25">
      <t>カンレン</t>
    </rPh>
    <phoneticPr fontId="14"/>
  </si>
  <si>
    <t>前回</t>
    <rPh sb="0" eb="2">
      <t>ゼンカイ</t>
    </rPh>
    <phoneticPr fontId="1"/>
  </si>
  <si>
    <t>有効期間（1年7ヶ月）以内の通知書に基づいて記載、同通知書を添付してください</t>
    <phoneticPr fontId="14"/>
  </si>
  <si>
    <t>入札公告（制限付一般競争入札）又は入札通知（指名競争入札）等において、総合評点値（P点）により入札参加資格要件を制限することがあります。
いずれかのISOを取得、および障がい者を常用的に雇用していることで、制限付一般競争入札の場合は審査時、指名競争入札の場合は入札通知時に、総合評点値（P点）に対して、それぞれ8ずつを主観点として加点できます。</t>
    <rPh sb="0" eb="4">
      <t>ニュウサツコウコク</t>
    </rPh>
    <rPh sb="5" eb="7">
      <t>セイゲン</t>
    </rPh>
    <rPh sb="7" eb="8">
      <t>ツ</t>
    </rPh>
    <rPh sb="8" eb="14">
      <t>イッパンキョウソウニュウサツ</t>
    </rPh>
    <rPh sb="15" eb="16">
      <t>マタ</t>
    </rPh>
    <rPh sb="17" eb="21">
      <t>ニュウサツツウチ</t>
    </rPh>
    <rPh sb="22" eb="28">
      <t>シメイキョウソウニュウサツ</t>
    </rPh>
    <rPh sb="29" eb="30">
      <t>ナド</t>
    </rPh>
    <rPh sb="35" eb="39">
      <t>ソウゴウヒョウテン</t>
    </rPh>
    <rPh sb="39" eb="40">
      <t>アタイ</t>
    </rPh>
    <rPh sb="42" eb="43">
      <t>テン</t>
    </rPh>
    <rPh sb="56" eb="58">
      <t>セイゲン</t>
    </rPh>
    <rPh sb="103" eb="105">
      <t>セイゲン</t>
    </rPh>
    <rPh sb="105" eb="106">
      <t>ツ</t>
    </rPh>
    <rPh sb="106" eb="112">
      <t>イッパンキョウソウニュウサツ</t>
    </rPh>
    <rPh sb="113" eb="115">
      <t>バアイ</t>
    </rPh>
    <rPh sb="116" eb="119">
      <t>シンサトキ</t>
    </rPh>
    <rPh sb="130" eb="134">
      <t>ニュウサツツウチ</t>
    </rPh>
    <rPh sb="134" eb="135">
      <t>トキ</t>
    </rPh>
    <rPh sb="147" eb="148">
      <t>タイ</t>
    </rPh>
    <rPh sb="159" eb="162">
      <t>シュカンテン</t>
    </rPh>
    <rPh sb="165" eb="167">
      <t>カテン</t>
    </rPh>
    <phoneticPr fontId="14"/>
  </si>
  <si>
    <t>技術職員評点
（Z)</t>
    <rPh sb="0" eb="2">
      <t>ギジュツ</t>
    </rPh>
    <rPh sb="2" eb="4">
      <t>ショクイン</t>
    </rPh>
    <rPh sb="4" eb="6">
      <t>ヒョウテン</t>
    </rPh>
    <phoneticPr fontId="14"/>
  </si>
  <si>
    <t>(許可番号は経審通知書の
｢00-000000」を記載してください）</t>
    <rPh sb="1" eb="3">
      <t>キョカ</t>
    </rPh>
    <rPh sb="3" eb="5">
      <t>バンゴウ</t>
    </rPh>
    <rPh sb="6" eb="11">
      <t>ケイシンツウチショ</t>
    </rPh>
    <phoneticPr fontId="1"/>
  </si>
  <si>
    <t>印鑑登録</t>
    <rPh sb="0" eb="4">
      <t>インカントウロク</t>
    </rPh>
    <phoneticPr fontId="1"/>
  </si>
  <si>
    <t>※1 「使用印」欄には契約行為等に使用する印を押印してください。
実印と同じときも実印を押印してください。</t>
    <phoneticPr fontId="1"/>
  </si>
  <si>
    <t xml:space="preserve">
※総合評点値（P点）がある10業種まで （受任者がある場合は、受任者が許可を受けている業種のみ）</t>
    <rPh sb="2" eb="4">
      <t>ソウゴウ</t>
    </rPh>
    <rPh sb="4" eb="6">
      <t>ヒョウテン</t>
    </rPh>
    <rPh sb="6" eb="7">
      <t>アタイ</t>
    </rPh>
    <rPh sb="9" eb="10">
      <t>テン</t>
    </rPh>
    <rPh sb="16" eb="18">
      <t>ギョウシュ</t>
    </rPh>
    <rPh sb="22" eb="25">
      <t>ジュニンシャ</t>
    </rPh>
    <rPh sb="28" eb="30">
      <t>バアイ</t>
    </rPh>
    <rPh sb="32" eb="35">
      <t>ジュニンシャ</t>
    </rPh>
    <rPh sb="36" eb="38">
      <t>キョカ</t>
    </rPh>
    <rPh sb="39" eb="40">
      <t>ウ</t>
    </rPh>
    <rPh sb="44" eb="46">
      <t>ギョウシュ</t>
    </rPh>
    <phoneticPr fontId="14"/>
  </si>
  <si>
    <t>建設工事経歴書（直近２年分）</t>
    <rPh sb="0" eb="2">
      <t>ケンセツ</t>
    </rPh>
    <rPh sb="2" eb="4">
      <t>コウジ</t>
    </rPh>
    <rPh sb="4" eb="7">
      <t>ケイレキショ</t>
    </rPh>
    <rPh sb="8" eb="10">
      <t>チョッキン</t>
    </rPh>
    <rPh sb="11" eb="13">
      <t>ネンブン</t>
    </rPh>
    <phoneticPr fontId="1"/>
  </si>
  <si>
    <r>
      <t>技術職員</t>
    </r>
    <r>
      <rPr>
        <sz val="8"/>
        <color theme="1"/>
        <rFont val="ＭＳ Ｐ明朝"/>
        <family val="1"/>
        <charset val="128"/>
      </rPr>
      <t>　（上段：氏名フリガナ）</t>
    </r>
    <rPh sb="0" eb="2">
      <t>ギジュツ</t>
    </rPh>
    <rPh sb="2" eb="4">
      <t>ショクイン</t>
    </rPh>
    <rPh sb="6" eb="8">
      <t>ジョウダン</t>
    </rPh>
    <rPh sb="9" eb="11">
      <t>シメイ</t>
    </rPh>
    <phoneticPr fontId="1"/>
  </si>
  <si>
    <t>業種：</t>
    <rPh sb="0" eb="2">
      <t>ギョウシュ</t>
    </rPh>
    <phoneticPr fontId="1"/>
  </si>
  <si>
    <r>
      <t xml:space="preserve">注文者
</t>
    </r>
    <r>
      <rPr>
        <sz val="9"/>
        <color theme="1"/>
        <rFont val="ＭＳ Ｐ明朝"/>
        <family val="1"/>
        <charset val="128"/>
      </rPr>
      <t>（県市町名・会社名）</t>
    </r>
    <rPh sb="0" eb="3">
      <t>チュウモンシャ</t>
    </rPh>
    <rPh sb="5" eb="6">
      <t>ケン</t>
    </rPh>
    <rPh sb="6" eb="8">
      <t>シチョウ</t>
    </rPh>
    <rPh sb="8" eb="9">
      <t>メイ</t>
    </rPh>
    <rPh sb="10" eb="13">
      <t>カイシャメイ</t>
    </rPh>
    <phoneticPr fontId="1"/>
  </si>
  <si>
    <r>
      <t xml:space="preserve">請負代金
</t>
    </r>
    <r>
      <rPr>
        <sz val="9"/>
        <color theme="1"/>
        <rFont val="ＭＳ Ｐ明朝"/>
        <family val="1"/>
        <charset val="128"/>
      </rPr>
      <t>（税込・千円）</t>
    </r>
    <rPh sb="0" eb="4">
      <t>ウケオイダイキン</t>
    </rPh>
    <rPh sb="6" eb="8">
      <t>ゼイコ</t>
    </rPh>
    <rPh sb="9" eb="11">
      <t>センエン</t>
    </rPh>
    <phoneticPr fontId="1"/>
  </si>
  <si>
    <t>契約期間</t>
    <rPh sb="0" eb="2">
      <t>ケイヤク</t>
    </rPh>
    <rPh sb="2" eb="4">
      <t>キカン</t>
    </rPh>
    <phoneticPr fontId="1"/>
  </si>
  <si>
    <t>（建設工事）</t>
    <rPh sb="1" eb="5">
      <t>ケンセツコウジ</t>
    </rPh>
    <phoneticPr fontId="1"/>
  </si>
  <si>
    <t>工事経歴書</t>
    <rPh sb="0" eb="5">
      <t>コウジケイレキショ</t>
    </rPh>
    <phoneticPr fontId="1"/>
  </si>
  <si>
    <t>※内容が同じものであれば別様式の提出も可とします
※取引希望業種ごと、直近2年分、官営・民営・規模問わず作成してください
※未完成（終期が予定）のものも可とします</t>
    <rPh sb="35" eb="37">
      <t>チョッキン</t>
    </rPh>
    <rPh sb="38" eb="40">
      <t>ネンブン</t>
    </rPh>
    <rPh sb="41" eb="43">
      <t>カンエイ</t>
    </rPh>
    <rPh sb="44" eb="46">
      <t>ミンエイ</t>
    </rPh>
    <rPh sb="47" eb="49">
      <t>キボ</t>
    </rPh>
    <rPh sb="49" eb="50">
      <t>ト</t>
    </rPh>
    <rPh sb="62" eb="65">
      <t>ミカンセイ</t>
    </rPh>
    <rPh sb="66" eb="68">
      <t>シュウキ</t>
    </rPh>
    <rPh sb="69" eb="71">
      <t>ヨテイ</t>
    </rPh>
    <rPh sb="76" eb="77">
      <t>カ</t>
    </rPh>
    <phoneticPr fontId="1"/>
  </si>
  <si>
    <t>監理技術者資格者証 交付番号</t>
    <rPh sb="0" eb="2">
      <t>カンリ</t>
    </rPh>
    <rPh sb="2" eb="5">
      <t>ギジュツシャ</t>
    </rPh>
    <rPh sb="5" eb="8">
      <t>シカクシャ</t>
    </rPh>
    <rPh sb="8" eb="9">
      <t>ショウ</t>
    </rPh>
    <rPh sb="10" eb="12">
      <t>コウフ</t>
    </rPh>
    <rPh sb="12" eb="14">
      <t>バンゴウ</t>
    </rPh>
    <phoneticPr fontId="1"/>
  </si>
  <si>
    <t>その他備考欄</t>
    <rPh sb="2" eb="3">
      <t>タ</t>
    </rPh>
    <rPh sb="3" eb="5">
      <t>ビコウ</t>
    </rPh>
    <rPh sb="5" eb="6">
      <t>ラン</t>
    </rPh>
    <phoneticPr fontId="1"/>
  </si>
  <si>
    <t>この受領証には、電子入札システムにログインするためのIDとパスワードを添付するので、かならず保管して紛失しないようにしてください。</t>
    <rPh sb="2" eb="5">
      <t>ジュリョウショウ</t>
    </rPh>
    <rPh sb="8" eb="12">
      <t>デンシニュウサツ</t>
    </rPh>
    <rPh sb="35" eb="37">
      <t>テンプ</t>
    </rPh>
    <rPh sb="46" eb="48">
      <t>ホカン</t>
    </rPh>
    <rPh sb="50" eb="52">
      <t>フンシツ</t>
    </rPh>
    <phoneticPr fontId="1"/>
  </si>
  <si>
    <t>④</t>
    <phoneticPr fontId="1"/>
  </si>
  <si>
    <t>写し不可</t>
    <rPh sb="0" eb="1">
      <t>ウツ</t>
    </rPh>
    <rPh sb="2" eb="4">
      <t>フカ</t>
    </rPh>
    <phoneticPr fontId="1"/>
  </si>
  <si>
    <t>添付書類</t>
    <rPh sb="0" eb="4">
      <t>テンプショルイ</t>
    </rPh>
    <phoneticPr fontId="14"/>
  </si>
  <si>
    <t>障害者雇用状況報告書の場合</t>
    <rPh sb="11" eb="13">
      <t>バアイ</t>
    </rPh>
    <phoneticPr fontId="14"/>
  </si>
  <si>
    <t>実雇用率</t>
    <rPh sb="0" eb="4">
      <t>ジツコヨウリツ</t>
    </rPh>
    <phoneticPr fontId="14"/>
  </si>
  <si>
    <t>％</t>
    <phoneticPr fontId="14"/>
  </si>
  <si>
    <t>平均完工高評点
（X1）</t>
    <rPh sb="0" eb="2">
      <t>ヘイキン</t>
    </rPh>
    <rPh sb="2" eb="5">
      <t>カンコウダカ</t>
    </rPh>
    <rPh sb="5" eb="7">
      <t>ヒョウテン</t>
    </rPh>
    <phoneticPr fontId="14"/>
  </si>
  <si>
    <t>平均完成工事高
（千円）</t>
    <rPh sb="0" eb="2">
      <t>ヘイキン</t>
    </rPh>
    <rPh sb="2" eb="4">
      <t>カンセイ</t>
    </rPh>
    <rPh sb="4" eb="6">
      <t>コウジ</t>
    </rPh>
    <rPh sb="6" eb="7">
      <t>ダカ</t>
    </rPh>
    <rPh sb="9" eb="11">
      <t>センエン</t>
    </rPh>
    <phoneticPr fontId="14"/>
  </si>
  <si>
    <t>（障害者雇用状況報告書⑪の数値）</t>
    <rPh sb="1" eb="4">
      <t>ショウガイシャ</t>
    </rPh>
    <rPh sb="4" eb="6">
      <t>コヨウ</t>
    </rPh>
    <rPh sb="6" eb="8">
      <t>ジョウキョウ</t>
    </rPh>
    <rPh sb="8" eb="11">
      <t>ホウコクショ</t>
    </rPh>
    <rPh sb="13" eb="15">
      <t>スウチ</t>
    </rPh>
    <phoneticPr fontId="14"/>
  </si>
  <si>
    <t>障がい者手帳の場合</t>
    <rPh sb="0" eb="1">
      <t>ショウ</t>
    </rPh>
    <rPh sb="3" eb="4">
      <t>シャ</t>
    </rPh>
    <rPh sb="4" eb="6">
      <t>テチョウ</t>
    </rPh>
    <rPh sb="7" eb="9">
      <t>バアイ</t>
    </rPh>
    <phoneticPr fontId="14"/>
  </si>
  <si>
    <t>令和4年6月1日時点の書類(写し)が必要です</t>
    <rPh sb="0" eb="2">
      <t>レイワ</t>
    </rPh>
    <rPh sb="3" eb="4">
      <t>ネン</t>
    </rPh>
    <rPh sb="5" eb="6">
      <t>ガツ</t>
    </rPh>
    <rPh sb="7" eb="8">
      <t>ニチ</t>
    </rPh>
    <rPh sb="8" eb="10">
      <t>ジテン</t>
    </rPh>
    <rPh sb="11" eb="13">
      <t>ショルイ</t>
    </rPh>
    <rPh sb="14" eb="15">
      <t>ウツ</t>
    </rPh>
    <rPh sb="18" eb="20">
      <t>ヒツヨウ</t>
    </rPh>
    <phoneticPr fontId="14"/>
  </si>
  <si>
    <t>添付書類　：　有効期限内の各ISO認証書（写し）が必要です</t>
    <rPh sb="0" eb="4">
      <t>テンプショルイ</t>
    </rPh>
    <rPh sb="7" eb="11">
      <t>ユウコウキゲン</t>
    </rPh>
    <rPh sb="11" eb="12">
      <t>ウチ</t>
    </rPh>
    <rPh sb="13" eb="14">
      <t>カク</t>
    </rPh>
    <rPh sb="17" eb="19">
      <t>ニンショウ</t>
    </rPh>
    <rPh sb="19" eb="20">
      <t>ショ</t>
    </rPh>
    <rPh sb="21" eb="22">
      <t>ウツ</t>
    </rPh>
    <rPh sb="25" eb="27">
      <t>ヒツヨウ</t>
    </rPh>
    <phoneticPr fontId="14"/>
  </si>
  <si>
    <r>
      <t xml:space="preserve">工事箇所
</t>
    </r>
    <r>
      <rPr>
        <sz val="9"/>
        <color theme="1"/>
        <rFont val="ＭＳ Ｐ明朝"/>
        <family val="1"/>
        <charset val="128"/>
      </rPr>
      <t>（都道府県・区市）</t>
    </r>
    <rPh sb="0" eb="4">
      <t>コウジカショ</t>
    </rPh>
    <rPh sb="6" eb="10">
      <t>トドウフケン</t>
    </rPh>
    <rPh sb="11" eb="12">
      <t>ク</t>
    </rPh>
    <rPh sb="12" eb="13">
      <t>シ</t>
    </rPh>
    <phoneticPr fontId="1"/>
  </si>
  <si>
    <r>
      <t>完成年月</t>
    </r>
    <r>
      <rPr>
        <sz val="8"/>
        <color theme="1"/>
        <rFont val="ＭＳ Ｐ明朝"/>
        <family val="1"/>
        <charset val="128"/>
      </rPr>
      <t>（終期）</t>
    </r>
    <rPh sb="0" eb="2">
      <t>カンセイ</t>
    </rPh>
    <rPh sb="2" eb="4">
      <t>ネンゲツ</t>
    </rPh>
    <rPh sb="5" eb="7">
      <t>シュウキ</t>
    </rPh>
    <phoneticPr fontId="1"/>
  </si>
  <si>
    <r>
      <t>着工年月</t>
    </r>
    <r>
      <rPr>
        <sz val="8"/>
        <color theme="1"/>
        <rFont val="ＭＳ Ｐ明朝"/>
        <family val="1"/>
        <charset val="128"/>
      </rPr>
      <t>（始期）</t>
    </r>
    <rPh sb="0" eb="2">
      <t>チャッコウ</t>
    </rPh>
    <rPh sb="2" eb="4">
      <t>ネンゲツ</t>
    </rPh>
    <rPh sb="5" eb="7">
      <t>シキ</t>
    </rPh>
    <phoneticPr fontId="1"/>
  </si>
  <si>
    <t>令和５年４月１日　から　令和７年３月３１日</t>
    <rPh sb="0" eb="2">
      <t>レイワ</t>
    </rPh>
    <rPh sb="3" eb="4">
      <t>ネン</t>
    </rPh>
    <rPh sb="5" eb="6">
      <t>ガツ</t>
    </rPh>
    <rPh sb="7" eb="8">
      <t>ニチ</t>
    </rPh>
    <rPh sb="12" eb="14">
      <t>レイワ</t>
    </rPh>
    <rPh sb="15" eb="16">
      <t>ネン</t>
    </rPh>
    <rPh sb="17" eb="18">
      <t>ガツ</t>
    </rPh>
    <rPh sb="20" eb="21">
      <t>ニチ</t>
    </rPh>
    <phoneticPr fontId="1"/>
  </si>
  <si>
    <t>令和5・6年度
令和5年4月1日　から　令和7年3月31日まで</t>
    <rPh sb="0" eb="2">
      <t>レイワ</t>
    </rPh>
    <rPh sb="5" eb="7">
      <t>ネンド</t>
    </rPh>
    <rPh sb="8" eb="10">
      <t>レイワ</t>
    </rPh>
    <rPh sb="11" eb="12">
      <t>ネン</t>
    </rPh>
    <rPh sb="13" eb="14">
      <t>ガツ</t>
    </rPh>
    <rPh sb="14" eb="16">
      <t>ツイタチ</t>
    </rPh>
    <rPh sb="20" eb="22">
      <t>レイワ</t>
    </rPh>
    <rPh sb="23" eb="24">
      <t>ネン</t>
    </rPh>
    <rPh sb="25" eb="26">
      <t>ガツ</t>
    </rPh>
    <rPh sb="28" eb="29">
      <t>ニチ</t>
    </rPh>
    <phoneticPr fontId="1"/>
  </si>
  <si>
    <t>　丹波篠山市が発注する建設工事の入札に関し、公平な入札を害する行為の存</t>
    <rPh sb="1" eb="3">
      <t>タンバ</t>
    </rPh>
    <rPh sb="3" eb="5">
      <t>ササヤマ</t>
    </rPh>
    <rPh sb="5" eb="6">
      <t>シ</t>
    </rPh>
    <rPh sb="7" eb="9">
      <t>ハッチュウ</t>
    </rPh>
    <rPh sb="11" eb="13">
      <t>ケンセツ</t>
    </rPh>
    <rPh sb="13" eb="15">
      <t>コウジ</t>
    </rPh>
    <rPh sb="16" eb="18">
      <t>ニュウサツ</t>
    </rPh>
    <rPh sb="19" eb="20">
      <t>カン</t>
    </rPh>
    <rPh sb="22" eb="24">
      <t>コウヘイ</t>
    </rPh>
    <rPh sb="25" eb="27">
      <t>ニュウサツ</t>
    </rPh>
    <rPh sb="28" eb="29">
      <t>ガイ</t>
    </rPh>
    <rPh sb="31" eb="33">
      <t>コウイ</t>
    </rPh>
    <rPh sb="34" eb="35">
      <t>ソン</t>
    </rPh>
    <phoneticPr fontId="1"/>
  </si>
  <si>
    <t>在が認められた場合は、契約されなくても異議ありません。また、契約締結後</t>
    <phoneticPr fontId="1"/>
  </si>
  <si>
    <t>であっても公平な入札を害する行為の存在が認められた場合は、一方的に契約</t>
    <phoneticPr fontId="1"/>
  </si>
  <si>
    <t>を解除され、損害賠償を請求されても異議がないことを誓約します。</t>
    <phoneticPr fontId="1"/>
  </si>
  <si>
    <t>申請書提出日</t>
    <rPh sb="0" eb="3">
      <t>シンセイショ</t>
    </rPh>
    <rPh sb="3" eb="6">
      <t>テイシュツビ</t>
    </rPh>
    <phoneticPr fontId="1"/>
  </si>
  <si>
    <t>作成日</t>
    <rPh sb="0" eb="3">
      <t>サクセイビ</t>
    </rPh>
    <phoneticPr fontId="1"/>
  </si>
  <si>
    <t>令和　　　年　　　月　　　日</t>
    <rPh sb="0" eb="2">
      <t>レイワ</t>
    </rPh>
    <rPh sb="5" eb="6">
      <t>ネン</t>
    </rPh>
    <rPh sb="9" eb="10">
      <t>ツキ</t>
    </rPh>
    <rPh sb="13" eb="14">
      <t>ニチ</t>
    </rPh>
    <phoneticPr fontId="1"/>
  </si>
  <si>
    <t>受任者</t>
    <rPh sb="0" eb="2">
      <t>ジュニン</t>
    </rPh>
    <rPh sb="2" eb="3">
      <t>シャ</t>
    </rPh>
    <phoneticPr fontId="1"/>
  </si>
  <si>
    <t>（◎：提出必須、○：必要な場合は添付）
（(準)市内には、営業所を丹波篠山市内に置く準市内業者も含む）</t>
    <rPh sb="3" eb="5">
      <t>テイシュツ</t>
    </rPh>
    <rPh sb="5" eb="7">
      <t>ヒッス</t>
    </rPh>
    <rPh sb="10" eb="12">
      <t>ヒツヨウ</t>
    </rPh>
    <rPh sb="13" eb="15">
      <t>バアイ</t>
    </rPh>
    <rPh sb="16" eb="18">
      <t>テンプ</t>
    </rPh>
    <rPh sb="22" eb="23">
      <t>ジュン</t>
    </rPh>
    <rPh sb="24" eb="26">
      <t>シナイ</t>
    </rPh>
    <rPh sb="29" eb="32">
      <t>エイギョウショ</t>
    </rPh>
    <rPh sb="33" eb="35">
      <t>タンバ</t>
    </rPh>
    <rPh sb="35" eb="39">
      <t>ササヤマシナイ</t>
    </rPh>
    <rPh sb="40" eb="41">
      <t>オ</t>
    </rPh>
    <rPh sb="42" eb="43">
      <t>ジュン</t>
    </rPh>
    <rPh sb="43" eb="45">
      <t>シナイ</t>
    </rPh>
    <rPh sb="45" eb="47">
      <t>ギョウシャ</t>
    </rPh>
    <rPh sb="48" eb="49">
      <t>フク</t>
    </rPh>
    <phoneticPr fontId="1"/>
  </si>
  <si>
    <t>様式A-別紙</t>
    <phoneticPr fontId="1"/>
  </si>
  <si>
    <t>計算用・チェック用欄（編集・印刷不要）</t>
    <rPh sb="0" eb="3">
      <t>ケイサンヨウ</t>
    </rPh>
    <rPh sb="8" eb="9">
      <t>ヨウ</t>
    </rPh>
    <rPh sb="9" eb="10">
      <t>ラン</t>
    </rPh>
    <rPh sb="11" eb="13">
      <t>ヘンシュウ</t>
    </rPh>
    <rPh sb="14" eb="16">
      <t>インサツ</t>
    </rPh>
    <rPh sb="16" eb="18">
      <t>フヨウ</t>
    </rPh>
    <phoneticPr fontId="1"/>
  </si>
  <si>
    <t>申請区分</t>
    <phoneticPr fontId="1"/>
  </si>
  <si>
    <t>新規</t>
    <rPh sb="0" eb="2">
      <t>シンキ</t>
    </rPh>
    <phoneticPr fontId="1"/>
  </si>
  <si>
    <r>
      <t>申請者は、</t>
    </r>
    <r>
      <rPr>
        <u/>
        <sz val="10"/>
        <color theme="1"/>
        <rFont val="ＭＳ Ｐ明朝"/>
        <family val="1"/>
        <charset val="128"/>
      </rPr>
      <t>太枠内</t>
    </r>
    <r>
      <rPr>
        <sz val="10"/>
        <color theme="1"/>
        <rFont val="ＭＳ Ｐ明朝"/>
        <family val="1"/>
        <charset val="128"/>
      </rPr>
      <t>を記入してください。</t>
    </r>
    <phoneticPr fontId="1"/>
  </si>
  <si>
    <t>個人・法人区分</t>
    <rPh sb="0" eb="2">
      <t>コジン</t>
    </rPh>
    <rPh sb="3" eb="7">
      <t>ホウジンクブン</t>
    </rPh>
    <phoneticPr fontId="1"/>
  </si>
  <si>
    <t>継続（更新）</t>
    <rPh sb="0" eb="2">
      <t>ケイゾク</t>
    </rPh>
    <rPh sb="3" eb="5">
      <t>コウシン</t>
    </rPh>
    <phoneticPr fontId="1"/>
  </si>
  <si>
    <t>（カナ）</t>
    <phoneticPr fontId="1"/>
  </si>
  <si>
    <t>年度</t>
    <rPh sb="0" eb="2">
      <t>ネンド</t>
    </rPh>
    <phoneticPr fontId="1"/>
  </si>
  <si>
    <t>↓この表記が各書類に
反映されます</t>
    <rPh sb="3" eb="5">
      <t>ヒョウキ</t>
    </rPh>
    <rPh sb="6" eb="7">
      <t>カク</t>
    </rPh>
    <rPh sb="7" eb="9">
      <t>ショルイ</t>
    </rPh>
    <rPh sb="11" eb="13">
      <t>ハンエイ</t>
    </rPh>
    <phoneticPr fontId="1"/>
  </si>
  <si>
    <r>
      <t>商号又は名称欄およびフリガナ欄には法人区分を</t>
    </r>
    <r>
      <rPr>
        <u/>
        <sz val="10"/>
        <color theme="1"/>
        <rFont val="ＭＳ Ｐ明朝"/>
        <family val="1"/>
        <charset val="128"/>
      </rPr>
      <t>含めずに</t>
    </r>
    <r>
      <rPr>
        <sz val="10"/>
        <color theme="1"/>
        <rFont val="ＭＳ Ｐ明朝"/>
        <family val="1"/>
        <charset val="128"/>
      </rPr>
      <t>記載してください。
区分は法人区分欄に入力してください。</t>
    </r>
    <rPh sb="6" eb="7">
      <t>ラン</t>
    </rPh>
    <rPh sb="14" eb="15">
      <t>ラン</t>
    </rPh>
    <rPh sb="22" eb="23">
      <t>フク</t>
    </rPh>
    <rPh sb="36" eb="38">
      <t>クブン</t>
    </rPh>
    <rPh sb="39" eb="44">
      <t>ホウジンクブンラン</t>
    </rPh>
    <rPh sb="45" eb="47">
      <t>ニュウリョク</t>
    </rPh>
    <phoneticPr fontId="1"/>
  </si>
  <si>
    <t>住所は都道府県名から記載してください。</t>
    <rPh sb="0" eb="2">
      <t>ジュウショ</t>
    </rPh>
    <rPh sb="3" eb="7">
      <t>トドウフケン</t>
    </rPh>
    <rPh sb="7" eb="8">
      <t>メイ</t>
    </rPh>
    <rPh sb="10" eb="12">
      <t>キサイ</t>
    </rPh>
    <phoneticPr fontId="1"/>
  </si>
  <si>
    <t>地域区分</t>
    <rPh sb="0" eb="2">
      <t>チイキ</t>
    </rPh>
    <rPh sb="2" eb="4">
      <t>クブン</t>
    </rPh>
    <phoneticPr fontId="1"/>
  </si>
  <si>
    <t>本社</t>
    <rPh sb="0" eb="2">
      <t>ホンシャ</t>
    </rPh>
    <phoneticPr fontId="1"/>
  </si>
  <si>
    <t>市</t>
    <rPh sb="0" eb="1">
      <t>シ</t>
    </rPh>
    <phoneticPr fontId="1"/>
  </si>
  <si>
    <t>県</t>
    <rPh sb="0" eb="1">
      <t>ケン</t>
    </rPh>
    <phoneticPr fontId="1"/>
  </si>
  <si>
    <t>(準)</t>
    <rPh sb="1" eb="2">
      <t>ジュン</t>
    </rPh>
    <phoneticPr fontId="1"/>
  </si>
  <si>
    <t>注記あり※2</t>
    <rPh sb="0" eb="2">
      <t>チュウキ</t>
    </rPh>
    <phoneticPr fontId="1"/>
  </si>
  <si>
    <t>受任者がある場合は必ずチェックボックスを「☑」にしてください。</t>
    <rPh sb="0" eb="2">
      <t>ジュニン</t>
    </rPh>
    <rPh sb="2" eb="3">
      <t>シャ</t>
    </rPh>
    <rPh sb="6" eb="8">
      <t>バアイ</t>
    </rPh>
    <rPh sb="9" eb="10">
      <t>カナラ</t>
    </rPh>
    <phoneticPr fontId="1"/>
  </si>
  <si>
    <t>営業所等に契約行為等を委任する場合、
ここにレ点を入れ、下段に営業所等の情報を記載してください。</t>
    <phoneticPr fontId="1"/>
  </si>
  <si>
    <t>←</t>
    <phoneticPr fontId="1"/>
  </si>
  <si>
    <r>
      <t>受任者（支店・営業所名）は、</t>
    </r>
    <r>
      <rPr>
        <u/>
        <sz val="10"/>
        <color theme="1"/>
        <rFont val="ＭＳ Ｐ明朝"/>
        <family val="1"/>
        <charset val="128"/>
      </rPr>
      <t>本社の「商号又は名称等」を含めずに</t>
    </r>
    <r>
      <rPr>
        <sz val="10"/>
        <color theme="1"/>
        <rFont val="ＭＳ Ｐ明朝"/>
        <family val="1"/>
        <charset val="128"/>
      </rPr>
      <t>支店・営業所名のみ入力してください。</t>
    </r>
    <phoneticPr fontId="1"/>
  </si>
  <si>
    <t>役職</t>
    <rPh sb="0" eb="2">
      <t>ヤクショク</t>
    </rPh>
    <phoneticPr fontId="1"/>
  </si>
  <si>
    <t>受任者職氏名</t>
    <rPh sb="0" eb="2">
      <t>ジュニン</t>
    </rPh>
    <rPh sb="2" eb="3">
      <t>シャ</t>
    </rPh>
    <rPh sb="3" eb="4">
      <t>ショク</t>
    </rPh>
    <rPh sb="4" eb="6">
      <t>シメイ</t>
    </rPh>
    <phoneticPr fontId="1"/>
  </si>
  <si>
    <t>行政書士等による代理申請をした場合、
ここにレ点を入れ、下段に行政書士登録番号等の情報を記載してください。</t>
    <phoneticPr fontId="1"/>
  </si>
  <si>
    <t>株式会社</t>
    <phoneticPr fontId="1"/>
  </si>
  <si>
    <t>カブシキガイシャ</t>
    <phoneticPr fontId="1"/>
  </si>
  <si>
    <t>有限会社</t>
    <phoneticPr fontId="1"/>
  </si>
  <si>
    <t>ユウゲンガイシャ</t>
    <phoneticPr fontId="1"/>
  </si>
  <si>
    <t>合同会社</t>
    <phoneticPr fontId="1"/>
  </si>
  <si>
    <t>ゴウドウガイシャ</t>
    <phoneticPr fontId="1"/>
  </si>
  <si>
    <t>合資会社</t>
    <phoneticPr fontId="1"/>
  </si>
  <si>
    <t>ゴウシガイシャ</t>
    <phoneticPr fontId="1"/>
  </si>
  <si>
    <t>合弁会社</t>
    <phoneticPr fontId="1"/>
  </si>
  <si>
    <t>ゴウベンガイシャ</t>
    <phoneticPr fontId="1"/>
  </si>
  <si>
    <t>協同組合</t>
    <phoneticPr fontId="1"/>
  </si>
  <si>
    <t>キョウドウクミアイ</t>
    <phoneticPr fontId="1"/>
  </si>
  <si>
    <t>管理組合</t>
    <phoneticPr fontId="1"/>
  </si>
  <si>
    <t>カンリクミアイ</t>
    <phoneticPr fontId="1"/>
  </si>
  <si>
    <t>一般財団法人</t>
    <phoneticPr fontId="1"/>
  </si>
  <si>
    <t>イッパンザイダンホウジン</t>
    <phoneticPr fontId="1"/>
  </si>
  <si>
    <t>公益財団法人</t>
    <phoneticPr fontId="1"/>
  </si>
  <si>
    <t>コウエキザイダンホウジン</t>
    <phoneticPr fontId="1"/>
  </si>
  <si>
    <t>一般社団法人</t>
    <phoneticPr fontId="1"/>
  </si>
  <si>
    <t>イッパンシャダンホウジン</t>
    <phoneticPr fontId="1"/>
  </si>
  <si>
    <t>公益社団法人</t>
    <phoneticPr fontId="1"/>
  </si>
  <si>
    <t>コウエキシャダンホウジン</t>
    <phoneticPr fontId="1"/>
  </si>
  <si>
    <t>NPO法人</t>
    <phoneticPr fontId="1"/>
  </si>
  <si>
    <t>エヌピーオーホウジン</t>
    <phoneticPr fontId="1"/>
  </si>
  <si>
    <t>法人</t>
    <rPh sb="0" eb="2">
      <t>ホウジン</t>
    </rPh>
    <phoneticPr fontId="1"/>
  </si>
  <si>
    <t>（共通）</t>
    <rPh sb="1" eb="3">
      <t>キョウツウ</t>
    </rPh>
    <phoneticPr fontId="1"/>
  </si>
  <si>
    <t>（随時・様式D）</t>
    <rPh sb="1" eb="3">
      <t>ズイジ</t>
    </rPh>
    <rPh sb="4" eb="6">
      <t>ヨウシキ</t>
    </rPh>
    <phoneticPr fontId="1"/>
  </si>
  <si>
    <t>（代理申請用）</t>
    <rPh sb="1" eb="3">
      <t>ダイリ</t>
    </rPh>
    <rPh sb="3" eb="5">
      <t>シンセイ</t>
    </rPh>
    <rPh sb="5" eb="6">
      <t>ヨウ</t>
    </rPh>
    <phoneticPr fontId="1"/>
  </si>
  <si>
    <t>　私は、下記の者を代理人と定め、丹波篠山市との間における令和5･6年度一般競争</t>
    <rPh sb="1" eb="2">
      <t>ワタシ</t>
    </rPh>
    <rPh sb="4" eb="6">
      <t>カキ</t>
    </rPh>
    <rPh sb="7" eb="8">
      <t>モノ</t>
    </rPh>
    <rPh sb="9" eb="12">
      <t>ダイリニン</t>
    </rPh>
    <rPh sb="13" eb="14">
      <t>サダ</t>
    </rPh>
    <rPh sb="16" eb="18">
      <t>タンバ</t>
    </rPh>
    <rPh sb="18" eb="21">
      <t>ササヤマシ</t>
    </rPh>
    <rPh sb="23" eb="24">
      <t>アイダ</t>
    </rPh>
    <rPh sb="28" eb="30">
      <t>レイワ</t>
    </rPh>
    <rPh sb="33" eb="35">
      <t>ネンド</t>
    </rPh>
    <rPh sb="35" eb="37">
      <t>イッパン</t>
    </rPh>
    <rPh sb="37" eb="39">
      <t>キョウソウ</t>
    </rPh>
    <phoneticPr fontId="1"/>
  </si>
  <si>
    <t>（指名競争）入札等参加資格審査の申請について次の権限を委任します。</t>
    <phoneticPr fontId="1"/>
  </si>
  <si>
    <t>申請書類の作成に関すること</t>
    <rPh sb="0" eb="2">
      <t>シンセイ</t>
    </rPh>
    <rPh sb="2" eb="4">
      <t>ショルイ</t>
    </rPh>
    <rPh sb="5" eb="7">
      <t>サクセイ</t>
    </rPh>
    <rPh sb="8" eb="9">
      <t>カン</t>
    </rPh>
    <phoneticPr fontId="1"/>
  </si>
  <si>
    <t>申請の代理に関すること</t>
    <rPh sb="0" eb="2">
      <t>シンセイ</t>
    </rPh>
    <rPh sb="3" eb="5">
      <t>ダイリ</t>
    </rPh>
    <rPh sb="6" eb="7">
      <t>カン</t>
    </rPh>
    <phoneticPr fontId="1"/>
  </si>
  <si>
    <t>記載事項の訂正に関すること</t>
    <rPh sb="0" eb="2">
      <t>キサイ</t>
    </rPh>
    <rPh sb="2" eb="4">
      <t>ジコウ</t>
    </rPh>
    <rPh sb="5" eb="7">
      <t>テイセイ</t>
    </rPh>
    <rPh sb="8" eb="9">
      <t>カン</t>
    </rPh>
    <phoneticPr fontId="1"/>
  </si>
  <si>
    <t>受領書の受理に関すること</t>
    <rPh sb="0" eb="3">
      <t>ジュリョウショ</t>
    </rPh>
    <rPh sb="4" eb="6">
      <t>ジュリ</t>
    </rPh>
    <rPh sb="7" eb="8">
      <t>カン</t>
    </rPh>
    <phoneticPr fontId="1"/>
  </si>
  <si>
    <t>２．受任者</t>
    <rPh sb="2" eb="4">
      <t>ジュニン</t>
    </rPh>
    <rPh sb="4" eb="5">
      <t>シャ</t>
    </rPh>
    <phoneticPr fontId="1"/>
  </si>
  <si>
    <t>住所</t>
    <rPh sb="0" eb="2">
      <t>ジュウショ</t>
    </rPh>
    <phoneticPr fontId="1"/>
  </si>
  <si>
    <t>所属氏名</t>
    <rPh sb="0" eb="2">
      <t>ショゾク</t>
    </rPh>
    <rPh sb="2" eb="4">
      <t>シメイ</t>
    </rPh>
    <phoneticPr fontId="1"/>
  </si>
  <si>
    <t>印</t>
    <rPh sb="0" eb="1">
      <t>イン</t>
    </rPh>
    <phoneticPr fontId="1"/>
  </si>
  <si>
    <t>連絡先</t>
    <rPh sb="0" eb="3">
      <t>レンラクサキ</t>
    </rPh>
    <phoneticPr fontId="1"/>
  </si>
  <si>
    <t>3．委任状の条件</t>
    <phoneticPr fontId="1"/>
  </si>
  <si>
    <t>委任状の日付が申請日から３ヶ月以内のもの。
委任の範囲が具体的に記載してあること。
行政書士等の登録番号（行政書士証票の番号）の記載があること。
委任者・受任者の氏名、住所の記載及び、押印があること。</t>
    <rPh sb="46" eb="47">
      <t>ナド</t>
    </rPh>
    <phoneticPr fontId="1"/>
  </si>
  <si>
    <t>（物件の買入等）</t>
    <rPh sb="1" eb="3">
      <t>ブッケン</t>
    </rPh>
    <rPh sb="4" eb="6">
      <t>カイイレ</t>
    </rPh>
    <rPh sb="6" eb="7">
      <t>ナド</t>
    </rPh>
    <phoneticPr fontId="1"/>
  </si>
  <si>
    <t>（随時・様式A）</t>
    <rPh sb="1" eb="3">
      <t>ズイジ</t>
    </rPh>
    <rPh sb="4" eb="6">
      <t>ヨウシキ</t>
    </rPh>
    <phoneticPr fontId="1"/>
  </si>
  <si>
    <t>（暴力団排除条例に係る様式）</t>
    <rPh sb="1" eb="4">
      <t>ボウリョクダン</t>
    </rPh>
    <rPh sb="4" eb="6">
      <t>ハイジョ</t>
    </rPh>
    <rPh sb="6" eb="8">
      <t>ジョウレイ</t>
    </rPh>
    <rPh sb="9" eb="10">
      <t>カカ</t>
    </rPh>
    <rPh sb="11" eb="13">
      <t>ヨウシキ</t>
    </rPh>
    <phoneticPr fontId="1"/>
  </si>
  <si>
    <t>（入札等参加資格審査申請用）</t>
    <rPh sb="1" eb="4">
      <t>ニュウサツナド</t>
    </rPh>
    <rPh sb="4" eb="6">
      <t>サンカ</t>
    </rPh>
    <rPh sb="6" eb="8">
      <t>シカク</t>
    </rPh>
    <rPh sb="8" eb="10">
      <t>シンサ</t>
    </rPh>
    <rPh sb="10" eb="13">
      <t>シンセイヨウ</t>
    </rPh>
    <phoneticPr fontId="1"/>
  </si>
  <si>
    <t>　入札等参加資格審査申請にあたり、丹波篠山市暴力団排除条例（平成24年篠山市</t>
    <rPh sb="1" eb="3">
      <t>ニュウサツ</t>
    </rPh>
    <rPh sb="3" eb="4">
      <t>ナド</t>
    </rPh>
    <rPh sb="4" eb="10">
      <t>サンカシカクシンサ</t>
    </rPh>
    <rPh sb="10" eb="12">
      <t>シンセイ</t>
    </rPh>
    <rPh sb="17" eb="19">
      <t>タンバ</t>
    </rPh>
    <rPh sb="19" eb="22">
      <t>ササヤマシ</t>
    </rPh>
    <rPh sb="22" eb="25">
      <t>ボウリョクダン</t>
    </rPh>
    <rPh sb="25" eb="27">
      <t>ハイジョ</t>
    </rPh>
    <rPh sb="27" eb="29">
      <t>ジョウレイ</t>
    </rPh>
    <rPh sb="30" eb="32">
      <t>ヘイセイ</t>
    </rPh>
    <rPh sb="34" eb="35">
      <t>ネン</t>
    </rPh>
    <phoneticPr fontId="1"/>
  </si>
  <si>
    <t>条例第24号。以下「条例」という。）を遵守し、暴力団を利することとならないよ</t>
    <rPh sb="0" eb="2">
      <t>ジョウレイ</t>
    </rPh>
    <rPh sb="2" eb="3">
      <t>ダイ</t>
    </rPh>
    <rPh sb="5" eb="6">
      <t>ゴウ</t>
    </rPh>
    <rPh sb="7" eb="9">
      <t>イカ</t>
    </rPh>
    <rPh sb="10" eb="12">
      <t>ジョウレイ</t>
    </rPh>
    <rPh sb="19" eb="21">
      <t>ジュンシュ</t>
    </rPh>
    <rPh sb="23" eb="26">
      <t>ボウリョクダン</t>
    </rPh>
    <rPh sb="27" eb="28">
      <t>リ</t>
    </rPh>
    <phoneticPr fontId="1"/>
  </si>
  <si>
    <t>う措置を講じて暴力団排除に協力するため、下記の通り誓約します。</t>
    <rPh sb="13" eb="15">
      <t>キョウリョク</t>
    </rPh>
    <rPh sb="20" eb="22">
      <t>カキ</t>
    </rPh>
    <rPh sb="23" eb="24">
      <t>トオ</t>
    </rPh>
    <rPh sb="25" eb="27">
      <t>セイヤク</t>
    </rPh>
    <phoneticPr fontId="1"/>
  </si>
  <si>
    <t>　なお、丹波篠山市がこの誓約書の写し及び役員一覧表の情報を所管の警察署長</t>
    <rPh sb="4" eb="6">
      <t>タンバ</t>
    </rPh>
    <rPh sb="6" eb="9">
      <t>ササヤマシ</t>
    </rPh>
    <rPh sb="12" eb="15">
      <t>セイヤクショ</t>
    </rPh>
    <rPh sb="16" eb="17">
      <t>ウツ</t>
    </rPh>
    <rPh sb="18" eb="19">
      <t>オヨ</t>
    </rPh>
    <rPh sb="20" eb="22">
      <t>ヤクイン</t>
    </rPh>
    <rPh sb="22" eb="24">
      <t>イチラン</t>
    </rPh>
    <rPh sb="24" eb="25">
      <t>ヒョウ</t>
    </rPh>
    <rPh sb="26" eb="28">
      <t>ジョウホウ</t>
    </rPh>
    <rPh sb="29" eb="31">
      <t>ショカン</t>
    </rPh>
    <rPh sb="32" eb="34">
      <t>ケイサツ</t>
    </rPh>
    <phoneticPr fontId="1"/>
  </si>
  <si>
    <t>（以下「警察署長」という。）に提供すること、警察署長に意見照会すること並び</t>
    <rPh sb="1" eb="3">
      <t>イカ</t>
    </rPh>
    <rPh sb="4" eb="6">
      <t>ケイサツ</t>
    </rPh>
    <rPh sb="6" eb="8">
      <t>ショチョウ</t>
    </rPh>
    <rPh sb="15" eb="17">
      <t>テイキョウ</t>
    </rPh>
    <rPh sb="22" eb="24">
      <t>ケイサツ</t>
    </rPh>
    <rPh sb="24" eb="26">
      <t>ショチョウ</t>
    </rPh>
    <rPh sb="27" eb="29">
      <t>イケン</t>
    </rPh>
    <rPh sb="29" eb="31">
      <t>ショウカイ</t>
    </rPh>
    <phoneticPr fontId="1"/>
  </si>
  <si>
    <t>に警察署用から得た情報を他の業務において暴力団排除するために利用することに</t>
    <rPh sb="1" eb="4">
      <t>ケイサツショ</t>
    </rPh>
    <rPh sb="4" eb="5">
      <t>ヨウ</t>
    </rPh>
    <rPh sb="7" eb="8">
      <t>エ</t>
    </rPh>
    <rPh sb="9" eb="11">
      <t>ジョウホウ</t>
    </rPh>
    <rPh sb="12" eb="13">
      <t>タ</t>
    </rPh>
    <rPh sb="14" eb="16">
      <t>ギョウム</t>
    </rPh>
    <rPh sb="20" eb="23">
      <t>ボウリョクダン</t>
    </rPh>
    <rPh sb="23" eb="25">
      <t>ハイジョ</t>
    </rPh>
    <rPh sb="30" eb="32">
      <t>リヨウ</t>
    </rPh>
    <phoneticPr fontId="1"/>
  </si>
  <si>
    <t>ついて同意します。</t>
    <rPh sb="3" eb="5">
      <t>ドウイ</t>
    </rPh>
    <phoneticPr fontId="1"/>
  </si>
  <si>
    <t>１　誓約事項</t>
    <rPh sb="2" eb="4">
      <t>セイヤク</t>
    </rPh>
    <rPh sb="4" eb="6">
      <t>ジコウ</t>
    </rPh>
    <phoneticPr fontId="1"/>
  </si>
  <si>
    <t>（１）　申請者は、次のアからウまでに該当しません。</t>
    <rPh sb="4" eb="7">
      <t>シンセイシャ</t>
    </rPh>
    <rPh sb="9" eb="10">
      <t>ツギ</t>
    </rPh>
    <rPh sb="18" eb="20">
      <t>ガイトウ</t>
    </rPh>
    <phoneticPr fontId="1"/>
  </si>
  <si>
    <t>ア　条例第２条第１号で規定する暴力団</t>
    <rPh sb="2" eb="4">
      <t>ジョウレイ</t>
    </rPh>
    <rPh sb="4" eb="5">
      <t>ダイ</t>
    </rPh>
    <rPh sb="6" eb="7">
      <t>ジョウ</t>
    </rPh>
    <rPh sb="7" eb="8">
      <t>ダイ</t>
    </rPh>
    <rPh sb="9" eb="10">
      <t>ゴウ</t>
    </rPh>
    <rPh sb="11" eb="13">
      <t>キテイ</t>
    </rPh>
    <rPh sb="15" eb="18">
      <t>ボウリョクダン</t>
    </rPh>
    <phoneticPr fontId="1"/>
  </si>
  <si>
    <t>イ　条例第２条第２号で規定する暴力団員</t>
    <rPh sb="2" eb="4">
      <t>ジョウレイ</t>
    </rPh>
    <rPh sb="4" eb="5">
      <t>ダイ</t>
    </rPh>
    <rPh sb="6" eb="7">
      <t>ジョウ</t>
    </rPh>
    <rPh sb="7" eb="8">
      <t>ダイ</t>
    </rPh>
    <rPh sb="9" eb="10">
      <t>ゴウ</t>
    </rPh>
    <rPh sb="11" eb="13">
      <t>キテイ</t>
    </rPh>
    <rPh sb="15" eb="18">
      <t>ボウリョクダン</t>
    </rPh>
    <rPh sb="18" eb="19">
      <t>イン</t>
    </rPh>
    <phoneticPr fontId="1"/>
  </si>
  <si>
    <t>ウ　条例第２条第３号で規定する暴力団密接関係者</t>
    <rPh sb="2" eb="4">
      <t>ジョウレイ</t>
    </rPh>
    <rPh sb="4" eb="5">
      <t>ダイ</t>
    </rPh>
    <rPh sb="6" eb="7">
      <t>ジョウ</t>
    </rPh>
    <rPh sb="7" eb="8">
      <t>ダイ</t>
    </rPh>
    <rPh sb="9" eb="10">
      <t>ゴウ</t>
    </rPh>
    <rPh sb="11" eb="13">
      <t>キテイ</t>
    </rPh>
    <rPh sb="15" eb="18">
      <t>ボウリョクダン</t>
    </rPh>
    <rPh sb="18" eb="20">
      <t>ミッセツ</t>
    </rPh>
    <rPh sb="20" eb="23">
      <t>カンケイシャ</t>
    </rPh>
    <phoneticPr fontId="1"/>
  </si>
  <si>
    <t>（２）　前号の各号に違反する場合、契約解除や損害賠償請求等、丹波篠山市が行う一切の</t>
    <rPh sb="4" eb="6">
      <t>ゼンゴウ</t>
    </rPh>
    <rPh sb="7" eb="9">
      <t>カクゴウ</t>
    </rPh>
    <rPh sb="10" eb="12">
      <t>イハン</t>
    </rPh>
    <rPh sb="14" eb="16">
      <t>バアイ</t>
    </rPh>
    <rPh sb="17" eb="19">
      <t>ケイヤク</t>
    </rPh>
    <rPh sb="19" eb="21">
      <t>カイジョ</t>
    </rPh>
    <rPh sb="22" eb="24">
      <t>ソンガイ</t>
    </rPh>
    <rPh sb="24" eb="26">
      <t>バイショウ</t>
    </rPh>
    <rPh sb="26" eb="28">
      <t>セイキュウ</t>
    </rPh>
    <rPh sb="28" eb="29">
      <t>ナド</t>
    </rPh>
    <rPh sb="30" eb="32">
      <t>タンバ</t>
    </rPh>
    <rPh sb="32" eb="35">
      <t>ササヤマシ</t>
    </rPh>
    <rPh sb="36" eb="37">
      <t>オコナ</t>
    </rPh>
    <rPh sb="38" eb="40">
      <t>イッサイ</t>
    </rPh>
    <phoneticPr fontId="1"/>
  </si>
  <si>
    <t>措置について異議の申し立てを行いません。</t>
    <rPh sb="0" eb="2">
      <t>ソチ</t>
    </rPh>
    <rPh sb="6" eb="8">
      <t>イギ</t>
    </rPh>
    <rPh sb="9" eb="10">
      <t>モウ</t>
    </rPh>
    <rPh sb="11" eb="12">
      <t>タ</t>
    </rPh>
    <rPh sb="14" eb="15">
      <t>オコナ</t>
    </rPh>
    <phoneticPr fontId="1"/>
  </si>
  <si>
    <t>丹波篠山市長　酒　井　隆　明　様</t>
    <phoneticPr fontId="1"/>
  </si>
  <si>
    <t>申請者</t>
    <rPh sb="0" eb="3">
      <t>シンセイシャ</t>
    </rPh>
    <phoneticPr fontId="1"/>
  </si>
  <si>
    <t>申請日</t>
    <rPh sb="0" eb="2">
      <t>シンセイ</t>
    </rPh>
    <rPh sb="2" eb="3">
      <t>ビ</t>
    </rPh>
    <phoneticPr fontId="1"/>
  </si>
  <si>
    <t>別添一覧表 参照</t>
    <phoneticPr fontId="1"/>
  </si>
  <si>
    <t>（例） 代表取締役</t>
    <rPh sb="1" eb="2">
      <t>レイ</t>
    </rPh>
    <rPh sb="4" eb="6">
      <t>ダイヒョウ</t>
    </rPh>
    <rPh sb="6" eb="9">
      <t>トリシマリヤク</t>
    </rPh>
    <phoneticPr fontId="1"/>
  </si>
  <si>
    <t>篠山　花子</t>
    <rPh sb="0" eb="2">
      <t>ササヤマ</t>
    </rPh>
    <rPh sb="3" eb="5">
      <t>ハナコ</t>
    </rPh>
    <phoneticPr fontId="1"/>
  </si>
  <si>
    <t>ササヤマ　ハナコ</t>
    <phoneticPr fontId="1"/>
  </si>
  <si>
    <t>昭和 40年 2月 2日</t>
    <rPh sb="0" eb="2">
      <t>ショウワ</t>
    </rPh>
    <rPh sb="5" eb="6">
      <t>ネン</t>
    </rPh>
    <rPh sb="8" eb="9">
      <t>ガツ</t>
    </rPh>
    <rPh sb="11" eb="12">
      <t>ニチ</t>
    </rPh>
    <phoneticPr fontId="1"/>
  </si>
  <si>
    <t>※この役員一覧表にある個人情報は、丹波篠山市暴力団排除条例に関する目的以外には使用しません。</t>
    <rPh sb="3" eb="5">
      <t>ヤクイン</t>
    </rPh>
    <rPh sb="5" eb="7">
      <t>イチラン</t>
    </rPh>
    <rPh sb="7" eb="8">
      <t>ヒョウ</t>
    </rPh>
    <rPh sb="11" eb="13">
      <t>コジン</t>
    </rPh>
    <rPh sb="13" eb="15">
      <t>ジョウホウ</t>
    </rPh>
    <rPh sb="17" eb="19">
      <t>タンバ</t>
    </rPh>
    <rPh sb="19" eb="22">
      <t>ササヤマシ</t>
    </rPh>
    <rPh sb="22" eb="25">
      <t>ボウリョクダン</t>
    </rPh>
    <rPh sb="25" eb="27">
      <t>ハイジョ</t>
    </rPh>
    <rPh sb="27" eb="29">
      <t>ジョウレイ</t>
    </rPh>
    <rPh sb="30" eb="31">
      <t>カン</t>
    </rPh>
    <rPh sb="33" eb="35">
      <t>モクテキ</t>
    </rPh>
    <rPh sb="35" eb="37">
      <t>イガイ</t>
    </rPh>
    <rPh sb="39" eb="41">
      <t>シヨウ</t>
    </rPh>
    <phoneticPr fontId="1"/>
  </si>
  <si>
    <t>丹波篠山市暴力団排除条例（平成24年篠山市条例第24号）　抜粋</t>
    <phoneticPr fontId="1"/>
  </si>
  <si>
    <t>（定義）</t>
    <rPh sb="1" eb="3">
      <t>テイギ</t>
    </rPh>
    <phoneticPr fontId="1"/>
  </si>
  <si>
    <t>第２条　この条例において、次の各号に掲げる用語の意義は、当該各号に定めるところによる。
　(1)　暴力団　暴力団員による不当な行為の防止等に関する法律（平成３年法律第７７号。以下「法」という。）第２条第２号に規定する
　　　暴力団をいう。
　(2)　暴力団員　法第２条第６号に規定する暴力団員をいう。
　(3)　暴力団及び暴力団員と密接な関係を有する者　次に掲げるいずれかに該当するものをいう。
　　ア　暴力団員が役員（法第９条第１５号ロに規定する役員をいう。以下同じ。）として、又は実質的に経営に関与している事業者
　　イ　暴力団員を業務に関し監督する責任を有する者（役員を除く。以下「監督責任者」という。）として使用し、又は代理人として選
　　　任している事業者
　　ウ　次に掲げる行為をした事業者。ただし、事業者が法人である場合にあっては、役員又は監督責任者が当該行為をした事業者に
　　　限る。
　　　(ｱ)　自己若しくは自己の関係者の利益を図り、又は特定の者に損害を与える目的を持って、暴力団の威力を利用する行為
　　　(ｲ)　暴力団又は暴力団員に対して、金品その他の財産上の利益の供与をする行為
　　　(ｳ)　(ｱ)又は(ｲ)に掲げるもののほか、暴力団又は暴力団員と社会的に非難される関係を有していると認められる行為
　　エ　アからウまでのいずれかに該当する者であることを知りながら、これを相手方として下請負その他の契約を締結し、これを利用し
　　　ている事業者
　(4)　省略</t>
    <phoneticPr fontId="1"/>
  </si>
  <si>
    <t>（随時・様式K-6）</t>
    <rPh sb="1" eb="3">
      <t>ズイジ</t>
    </rPh>
    <rPh sb="4" eb="6">
      <t>ヨウシキ</t>
    </rPh>
    <phoneticPr fontId="1"/>
  </si>
  <si>
    <t>（随時・様式K-1）</t>
    <rPh sb="1" eb="3">
      <t>ズイジ</t>
    </rPh>
    <rPh sb="4" eb="6">
      <t>ヨウシキ</t>
    </rPh>
    <phoneticPr fontId="1"/>
  </si>
  <si>
    <t>様式K-5</t>
    <rPh sb="0" eb="2">
      <t>ヨウシキ</t>
    </rPh>
    <phoneticPr fontId="1"/>
  </si>
  <si>
    <t>様式K-4</t>
    <rPh sb="0" eb="2">
      <t>ヨウシキ</t>
    </rPh>
    <phoneticPr fontId="1"/>
  </si>
  <si>
    <t>（随時・様式K-0）</t>
    <rPh sb="1" eb="3">
      <t>ズイジ</t>
    </rPh>
    <rPh sb="4" eb="6">
      <t>ヨウシキ</t>
    </rPh>
    <phoneticPr fontId="1"/>
  </si>
  <si>
    <t>（随時・様式K-2）</t>
    <rPh sb="1" eb="3">
      <t>ズイジ</t>
    </rPh>
    <rPh sb="4" eb="6">
      <t>ヨウシキ</t>
    </rPh>
    <phoneticPr fontId="1"/>
  </si>
  <si>
    <t>（随時・様式K-3）</t>
    <rPh sb="1" eb="3">
      <t>ズイジ</t>
    </rPh>
    <rPh sb="4" eb="6">
      <t>ヨウシキ</t>
    </rPh>
    <phoneticPr fontId="1"/>
  </si>
  <si>
    <t>（随時・様式K-5）</t>
    <rPh sb="1" eb="3">
      <t>ズイジ</t>
    </rPh>
    <rPh sb="4" eb="6">
      <t>ヨウシキ</t>
    </rPh>
    <phoneticPr fontId="1"/>
  </si>
  <si>
    <t>※2 住所が登記簿上所在地やと異なるときは、「注記あり」にレ点を入れ、実際の所在を示す別書類を添付してください。</t>
    <rPh sb="23" eb="25">
      <t>チュウキ</t>
    </rPh>
    <rPh sb="30" eb="31">
      <t>テン</t>
    </rPh>
    <rPh sb="32" eb="33">
      <t>イ</t>
    </rPh>
    <rPh sb="35" eb="37">
      <t>ジッサイ</t>
    </rPh>
    <phoneticPr fontId="1"/>
  </si>
  <si>
    <t>タイル・れんが・ブロック</t>
  </si>
  <si>
    <t>しゅんせつ</t>
  </si>
  <si>
    <t>ガラス</t>
  </si>
  <si>
    <t>土木一式</t>
    <rPh sb="0" eb="2">
      <t>ドボク</t>
    </rPh>
    <rPh sb="2" eb="4">
      <t>イッシキ</t>
    </rPh>
    <phoneticPr fontId="24"/>
  </si>
  <si>
    <t>建築一式</t>
    <rPh sb="0" eb="2">
      <t>ケンチク</t>
    </rPh>
    <rPh sb="2" eb="4">
      <t>イッシキ</t>
    </rPh>
    <phoneticPr fontId="24"/>
  </si>
  <si>
    <t>大工</t>
    <rPh sb="0" eb="2">
      <t>ダイク</t>
    </rPh>
    <phoneticPr fontId="24"/>
  </si>
  <si>
    <t>左官</t>
    <rPh sb="0" eb="2">
      <t>サカン</t>
    </rPh>
    <phoneticPr fontId="24"/>
  </si>
  <si>
    <t>とび・土木</t>
    <rPh sb="3" eb="5">
      <t>ドボク</t>
    </rPh>
    <phoneticPr fontId="24"/>
  </si>
  <si>
    <t>石</t>
    <rPh sb="0" eb="1">
      <t>イシ</t>
    </rPh>
    <phoneticPr fontId="24"/>
  </si>
  <si>
    <t>屋根</t>
    <rPh sb="0" eb="2">
      <t>ヤネ</t>
    </rPh>
    <phoneticPr fontId="24"/>
  </si>
  <si>
    <t>電気</t>
    <rPh sb="0" eb="2">
      <t>デンキ</t>
    </rPh>
    <phoneticPr fontId="24"/>
  </si>
  <si>
    <t>管</t>
    <rPh sb="0" eb="1">
      <t>カン</t>
    </rPh>
    <phoneticPr fontId="24"/>
  </si>
  <si>
    <t>鋼構造</t>
    <rPh sb="0" eb="3">
      <t>コウコウゾウ</t>
    </rPh>
    <phoneticPr fontId="24"/>
  </si>
  <si>
    <t>鉄筋</t>
    <rPh sb="0" eb="2">
      <t>テッキン</t>
    </rPh>
    <phoneticPr fontId="24"/>
  </si>
  <si>
    <t>舗装</t>
    <rPh sb="0" eb="2">
      <t>ホソウ</t>
    </rPh>
    <phoneticPr fontId="24"/>
  </si>
  <si>
    <t>板金</t>
    <rPh sb="0" eb="2">
      <t>バンキン</t>
    </rPh>
    <phoneticPr fontId="24"/>
  </si>
  <si>
    <t>塗装</t>
    <rPh sb="0" eb="2">
      <t>トソウ</t>
    </rPh>
    <phoneticPr fontId="24"/>
  </si>
  <si>
    <t>防水</t>
    <rPh sb="0" eb="2">
      <t>ボウスイ</t>
    </rPh>
    <phoneticPr fontId="24"/>
  </si>
  <si>
    <t>内装仕上</t>
    <rPh sb="0" eb="2">
      <t>ナイソウ</t>
    </rPh>
    <rPh sb="2" eb="4">
      <t>シア</t>
    </rPh>
    <phoneticPr fontId="24"/>
  </si>
  <si>
    <t>機械器具設置</t>
    <rPh sb="0" eb="2">
      <t>キカイ</t>
    </rPh>
    <rPh sb="2" eb="4">
      <t>キグ</t>
    </rPh>
    <rPh sb="4" eb="6">
      <t>セッチ</t>
    </rPh>
    <phoneticPr fontId="24"/>
  </si>
  <si>
    <t>熱絶縁</t>
    <rPh sb="0" eb="1">
      <t>ネツ</t>
    </rPh>
    <rPh sb="1" eb="3">
      <t>ゼツエン</t>
    </rPh>
    <phoneticPr fontId="24"/>
  </si>
  <si>
    <t>電気通信</t>
    <rPh sb="0" eb="2">
      <t>デンキ</t>
    </rPh>
    <rPh sb="2" eb="4">
      <t>ツウシン</t>
    </rPh>
    <phoneticPr fontId="24"/>
  </si>
  <si>
    <t>造園</t>
    <rPh sb="0" eb="2">
      <t>ゾウエン</t>
    </rPh>
    <phoneticPr fontId="24"/>
  </si>
  <si>
    <t>さく井</t>
    <rPh sb="2" eb="3">
      <t>イ</t>
    </rPh>
    <phoneticPr fontId="24"/>
  </si>
  <si>
    <t>建具</t>
    <rPh sb="0" eb="2">
      <t>タテグ</t>
    </rPh>
    <phoneticPr fontId="24"/>
  </si>
  <si>
    <t>水道施設</t>
    <rPh sb="0" eb="2">
      <t>スイドウ</t>
    </rPh>
    <rPh sb="2" eb="4">
      <t>シセツ</t>
    </rPh>
    <phoneticPr fontId="24"/>
  </si>
  <si>
    <t>消防施設</t>
    <rPh sb="0" eb="2">
      <t>ショウボウ</t>
    </rPh>
    <rPh sb="2" eb="4">
      <t>シセツ</t>
    </rPh>
    <phoneticPr fontId="24"/>
  </si>
  <si>
    <t>清掃施設</t>
    <rPh sb="0" eb="2">
      <t>セイソウ</t>
    </rPh>
    <rPh sb="2" eb="4">
      <t>シセツ</t>
    </rPh>
    <phoneticPr fontId="24"/>
  </si>
  <si>
    <t>解体</t>
    <rPh sb="0" eb="2">
      <t>カイタイ</t>
    </rPh>
    <phoneticPr fontId="2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</si>
  <si>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</si>
  <si>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</si>
  <si>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</si>
  <si>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</si>
  <si>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</si>
  <si>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</si>
  <si>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</si>
  <si>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</si>
  <si>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</si>
  <si>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</si>
  <si>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</si>
  <si>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</si>
  <si>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</si>
  <si>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</si>
  <si>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</si>
  <si>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</si>
  <si>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</si>
  <si>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</si>
  <si>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</si>
  <si>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</si>
  <si>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</si>
  <si>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</si>
  <si>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</si>
  <si>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</si>
  <si>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</si>
  <si>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</si>
  <si>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</si>
  <si>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</si>
  <si>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</si>
  <si>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以降）</t>
    <rPh sb="0" eb="2">
      <t>イコウ</t>
    </rPh>
    <phoneticPr fontId="14"/>
  </si>
  <si>
    <t>（経審審査基準日</t>
    <rPh sb="1" eb="3">
      <t>ケイシン</t>
    </rPh>
    <rPh sb="3" eb="8">
      <t>シンサキジュンビ</t>
    </rPh>
    <phoneticPr fontId="14"/>
  </si>
  <si>
    <t>1人以上の被雇用者本人の障がい者手帳(写し)</t>
    <rPh sb="1" eb="2">
      <t>ニン</t>
    </rPh>
    <rPh sb="2" eb="4">
      <t>イジョウ</t>
    </rPh>
    <rPh sb="5" eb="9">
      <t>ヒコヨウシャ</t>
    </rPh>
    <rPh sb="9" eb="11">
      <t>ホンニン</t>
    </rPh>
    <rPh sb="12" eb="13">
      <t>ショウ</t>
    </rPh>
    <rPh sb="15" eb="18">
      <t>シャテチョウ</t>
    </rPh>
    <rPh sb="19" eb="20">
      <t>ウツ</t>
    </rPh>
    <phoneticPr fontId="14"/>
  </si>
  <si>
    <t>雇用あり、加点希望あり</t>
    <rPh sb="0" eb="2">
      <t>コヨウ</t>
    </rPh>
    <rPh sb="5" eb="9">
      <t>カテンキボウ</t>
    </rPh>
    <phoneticPr fontId="14"/>
  </si>
  <si>
    <t>加点希望 無</t>
    <rPh sb="0" eb="4">
      <t>カテンキボウ</t>
    </rPh>
    <rPh sb="5" eb="6">
      <t>ナ</t>
    </rPh>
    <phoneticPr fontId="14"/>
  </si>
  <si>
    <t>取得あり、加点希望あり</t>
    <rPh sb="0" eb="2">
      <t>シュトク</t>
    </rPh>
    <rPh sb="5" eb="9">
      <t>カテンキボウ</t>
    </rPh>
    <phoneticPr fontId="14"/>
  </si>
  <si>
    <t>障害者雇用状況報告書</t>
    <rPh sb="0" eb="3">
      <t>ショウガイシャ</t>
    </rPh>
    <rPh sb="3" eb="5">
      <t>コヨウ</t>
    </rPh>
    <rPh sb="5" eb="7">
      <t>ジョウキョウ</t>
    </rPh>
    <rPh sb="7" eb="10">
      <t>ホウコクショ</t>
    </rPh>
    <phoneticPr fontId="14"/>
  </si>
  <si>
    <t>障がい者手帳</t>
    <rPh sb="0" eb="1">
      <t>ショウ</t>
    </rPh>
    <rPh sb="3" eb="4">
      <t>シャ</t>
    </rPh>
    <rPh sb="4" eb="6">
      <t>テチョウ</t>
    </rPh>
    <phoneticPr fontId="14"/>
  </si>
  <si>
    <t>↓
添付書類</t>
    <rPh sb="2" eb="6">
      <t>テンプショルイ</t>
    </rPh>
    <phoneticPr fontId="14"/>
  </si>
  <si>
    <t>（随時・様式K-4）</t>
    <rPh sb="1" eb="3">
      <t>ズイジ</t>
    </rPh>
    <phoneticPr fontId="1"/>
  </si>
  <si>
    <t>（様式A-別紙）</t>
    <rPh sb="1" eb="3">
      <t>ヨウシキ</t>
    </rPh>
    <rPh sb="5" eb="7">
      <t>ベッシ</t>
    </rPh>
    <phoneticPr fontId="1"/>
  </si>
  <si>
    <t>申請日における最新の登記簿謄本に基づいて記載してください。</t>
    <rPh sb="0" eb="3">
      <t>シンセイビ</t>
    </rPh>
    <rPh sb="7" eb="9">
      <t>サイシン</t>
    </rPh>
    <rPh sb="10" eb="15">
      <t>トウキボトウホン</t>
    </rPh>
    <rPh sb="16" eb="17">
      <t>モト</t>
    </rPh>
    <rPh sb="20" eb="22">
      <t>キサイ</t>
    </rPh>
    <phoneticPr fontId="1"/>
  </si>
  <si>
    <t>①　記載例に従って、役職、氏名、カナ、生年月日、住所を記載してください。
②　個人事業者の場合には代表者を、法人の場合にはその役員等を記載してください。
③　生年月日は和暦で記載してください。
④　住所は都道府県から記載してください。
⑤　同一内容であれば任意の様式での提出も可とします。</t>
    <rPh sb="24" eb="26">
      <t>ジュウショ</t>
    </rPh>
    <rPh sb="84" eb="86">
      <t>ワレキ</t>
    </rPh>
    <rPh sb="87" eb="89">
      <t>キサイ</t>
    </rPh>
    <rPh sb="99" eb="101">
      <t>ジュウショ</t>
    </rPh>
    <rPh sb="102" eb="106">
      <t>トドウフケン</t>
    </rPh>
    <rPh sb="108" eb="110">
      <t>キサイ</t>
    </rPh>
    <phoneticPr fontId="1"/>
  </si>
  <si>
    <t>兵庫県○○市○○町○○-○</t>
    <rPh sb="0" eb="3">
      <t>ヒョウゴケン</t>
    </rPh>
    <rPh sb="5" eb="6">
      <t>シ</t>
    </rPh>
    <rPh sb="8" eb="9">
      <t>マチ</t>
    </rPh>
    <phoneticPr fontId="1"/>
  </si>
  <si>
    <t>委任日　</t>
    <rPh sb="0" eb="3">
      <t>イニンビ</t>
    </rPh>
    <phoneticPr fontId="1"/>
  </si>
  <si>
    <t>建築一式</t>
    <rPh sb="0" eb="2">
      <t>ケンチク</t>
    </rPh>
    <rPh sb="2" eb="4">
      <t>イッシキ</t>
    </rPh>
    <phoneticPr fontId="1"/>
  </si>
  <si>
    <t>大工</t>
    <rPh sb="0" eb="2">
      <t>ダイク</t>
    </rPh>
    <phoneticPr fontId="1"/>
  </si>
  <si>
    <t>左官</t>
    <rPh sb="0" eb="2">
      <t>サカン</t>
    </rPh>
    <phoneticPr fontId="1"/>
  </si>
  <si>
    <t>とび・土木</t>
    <rPh sb="3" eb="5">
      <t>ドボク</t>
    </rPh>
    <phoneticPr fontId="1"/>
  </si>
  <si>
    <t>石</t>
    <rPh sb="0" eb="1">
      <t>イシ</t>
    </rPh>
    <phoneticPr fontId="1"/>
  </si>
  <si>
    <t>屋根</t>
    <rPh sb="0" eb="2">
      <t>ヤネ</t>
    </rPh>
    <phoneticPr fontId="1"/>
  </si>
  <si>
    <t>電気</t>
    <rPh sb="0" eb="2">
      <t>デンキ</t>
    </rPh>
    <phoneticPr fontId="1"/>
  </si>
  <si>
    <t>管</t>
    <rPh sb="0" eb="1">
      <t>カン</t>
    </rPh>
    <phoneticPr fontId="1"/>
  </si>
  <si>
    <t>鋼構造</t>
    <rPh sb="0" eb="3">
      <t>コウコウゾウ</t>
    </rPh>
    <phoneticPr fontId="1"/>
  </si>
  <si>
    <t>鉄筋</t>
    <rPh sb="0" eb="2">
      <t>テッキン</t>
    </rPh>
    <phoneticPr fontId="1"/>
  </si>
  <si>
    <t>舗装</t>
    <rPh sb="0" eb="2">
      <t>ホソウ</t>
    </rPh>
    <phoneticPr fontId="1"/>
  </si>
  <si>
    <t>板金</t>
    <rPh sb="0" eb="2">
      <t>バンキン</t>
    </rPh>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</si>
  <si>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</si>
  <si>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</si>
  <si>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</si>
  <si>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</si>
  <si>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</si>
  <si>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</si>
  <si>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</si>
  <si>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</si>
  <si>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</si>
  <si>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</si>
  <si>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</si>
  <si>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</si>
  <si>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計算用・チェック用欄（編集・印刷不要）</t>
    <phoneticPr fontId="1"/>
  </si>
  <si>
    <t>市内</t>
    <rPh sb="0" eb="2">
      <t>シナイ</t>
    </rPh>
    <phoneticPr fontId="1"/>
  </si>
  <si>
    <t>この様式は、市内業者の随時受付用様式です。</t>
    <rPh sb="2" eb="4">
      <t>ヨウシキ</t>
    </rPh>
    <rPh sb="6" eb="10">
      <t>シナイギョウシャ</t>
    </rPh>
    <rPh sb="11" eb="15">
      <t>ズイジウケツケ</t>
    </rPh>
    <rPh sb="15" eb="16">
      <t>ヨウ</t>
    </rPh>
    <rPh sb="16" eb="18">
      <t>ヨウシキ</t>
    </rPh>
    <phoneticPr fontId="1"/>
  </si>
  <si>
    <t>＊必須</t>
    <rPh sb="1" eb="3">
      <t>ヒッス</t>
    </rPh>
    <phoneticPr fontId="1"/>
  </si>
  <si>
    <t>＊必須</t>
    <phoneticPr fontId="1"/>
  </si>
  <si>
    <t>場合に応じて提出必要です</t>
    <phoneticPr fontId="1"/>
  </si>
  <si>
    <t>＊必須</t>
  </si>
  <si>
    <t>＊必須（市内業者）</t>
    <rPh sb="4" eb="6">
      <t>シナイ</t>
    </rPh>
    <rPh sb="6" eb="8">
      <t>ギョウシャ</t>
    </rPh>
    <phoneticPr fontId="1"/>
  </si>
  <si>
    <t>その他契約の履行に関すること</t>
  </si>
  <si>
    <t>見積書の提出及び入札参加に関すること</t>
    <phoneticPr fontId="1"/>
  </si>
  <si>
    <t>契約締結に関すること</t>
    <phoneticPr fontId="1"/>
  </si>
  <si>
    <t>入札保証金及び契約保証金を納付すること並びに、還付請求し受領すること</t>
    <phoneticPr fontId="1"/>
  </si>
  <si>
    <t>契約代金を請求すること</t>
    <phoneticPr fontId="1"/>
  </si>
  <si>
    <t>契約代金を受領すること</t>
    <phoneticPr fontId="1"/>
  </si>
  <si>
    <t>復代理人を選任すること</t>
    <phoneticPr fontId="1"/>
  </si>
  <si>
    <t>共同企業体の設立に関すること</t>
    <phoneticPr fontId="1"/>
  </si>
  <si>
    <t>障がい者手帳、療育手帳等の被雇用者の氏名と障がい者であることが分かる資料(写し)
および常用雇用(3か月以上)がわかる書類(写し)が必要です</t>
    <rPh sb="0" eb="1">
      <t>ショウ</t>
    </rPh>
    <rPh sb="3" eb="6">
      <t>シャテチョウ</t>
    </rPh>
    <rPh sb="7" eb="11">
      <t>リョウイクテチョウ</t>
    </rPh>
    <rPh sb="11" eb="12">
      <t>ナド</t>
    </rPh>
    <rPh sb="13" eb="17">
      <t>ヒコヨウシャ</t>
    </rPh>
    <rPh sb="18" eb="20">
      <t>シメイ</t>
    </rPh>
    <rPh sb="21" eb="22">
      <t>ショウ</t>
    </rPh>
    <rPh sb="24" eb="25">
      <t>シャ</t>
    </rPh>
    <rPh sb="31" eb="32">
      <t>ワ</t>
    </rPh>
    <rPh sb="34" eb="36">
      <t>シリョウ</t>
    </rPh>
    <rPh sb="37" eb="38">
      <t>ウツ</t>
    </rPh>
    <rPh sb="44" eb="46">
      <t>ジョウヨウ</t>
    </rPh>
    <rPh sb="46" eb="48">
      <t>コヨウ</t>
    </rPh>
    <rPh sb="51" eb="52">
      <t>ゲツ</t>
    </rPh>
    <rPh sb="52" eb="54">
      <t>イジョウ</t>
    </rPh>
    <rPh sb="59" eb="61">
      <t>ショルイ</t>
    </rPh>
    <rPh sb="62" eb="63">
      <t>ウツ</t>
    </rPh>
    <rPh sb="66" eb="68">
      <t>ヒツヨウ</t>
    </rPh>
    <phoneticPr fontId="14"/>
  </si>
  <si>
    <t>＊必須 〔任意様式での提出が可能〕</t>
    <rPh sb="5" eb="9">
      <t>ニンイヨウシキ</t>
    </rPh>
    <rPh sb="11" eb="13">
      <t>テイシュツ</t>
    </rPh>
    <rPh sb="14" eb="16">
      <t>カノウ</t>
    </rPh>
    <phoneticPr fontId="1"/>
  </si>
  <si>
    <t>＊必須 〔任意様式での提出が可能〕</t>
    <phoneticPr fontId="1"/>
  </si>
  <si>
    <t>※取引希望業種ごとに記載してください
※技術者コードについては、別添のコード表を確認してください
※生年月日は和暦で表記してください　　　例：　昭和64年1月1日
※技術者証、実務経験の証明となる書類の写しを提出してください</t>
    <rPh sb="10" eb="12">
      <t>キサイ</t>
    </rPh>
    <rPh sb="20" eb="23">
      <t>ギジュツシャ</t>
    </rPh>
    <rPh sb="32" eb="34">
      <t>ベッテン</t>
    </rPh>
    <rPh sb="38" eb="39">
      <t>ヒョウ</t>
    </rPh>
    <rPh sb="40" eb="42">
      <t>カクニン</t>
    </rPh>
    <rPh sb="83" eb="86">
      <t>ギジュツシャ</t>
    </rPh>
    <rPh sb="86" eb="87">
      <t>ショウ</t>
    </rPh>
    <rPh sb="88" eb="90">
      <t>ジツム</t>
    </rPh>
    <rPh sb="90" eb="92">
      <t>ケイケン</t>
    </rPh>
    <rPh sb="93" eb="95">
      <t>ショウメイ</t>
    </rPh>
    <rPh sb="98" eb="100">
      <t>ショルイ</t>
    </rPh>
    <rPh sb="101" eb="102">
      <t>ウツ</t>
    </rPh>
    <rPh sb="104" eb="106">
      <t>テイシュツ</t>
    </rPh>
    <phoneticPr fontId="1"/>
  </si>
  <si>
    <t>色付きのシートは、同様の別様式でも提出可能とします</t>
    <rPh sb="0" eb="2">
      <t>イロツ</t>
    </rPh>
    <rPh sb="9" eb="11">
      <t>ドウヨウ</t>
    </rPh>
    <rPh sb="12" eb="15">
      <t>ベツヨウシキ</t>
    </rPh>
    <rPh sb="17" eb="21">
      <t>テイシュツカノウ</t>
    </rPh>
    <phoneticPr fontId="1"/>
  </si>
  <si>
    <t>令和　　　年　　　月　　　日</t>
    <phoneticPr fontId="1"/>
  </si>
  <si>
    <t>市外業者は、申請書作成フォーム（キントーンアプリ）での申請書類作成が基本となります。
申請書作成フォーム（キントーンアプリ）で申請している業者は、この様式は申請書作成フォームで出力したPDFに不都合があったときに作成し直す、PDFが不足したときに補足する等の目的で使用してください。
申請書作成フォームと異なる内容（特に様式K-1、様式K-2）で作成すると審査ができなくなります。申請書作成フォームに入力したこと（出力したPDF）と同じ内容を入力してください。
出力したPDFを訂正したい場合、見え消し訂正をしてください。</t>
    <rPh sb="107" eb="109">
      <t>サクセイ</t>
    </rPh>
    <rPh sb="110" eb="111">
      <t>ナオ</t>
    </rPh>
    <rPh sb="124" eb="126">
      <t>ホソク</t>
    </rPh>
    <rPh sb="128" eb="129">
      <t>ナド</t>
    </rPh>
    <rPh sb="130" eb="132">
      <t>モクテキ</t>
    </rPh>
    <rPh sb="144" eb="149">
      <t>シンセイショサクセイ</t>
    </rPh>
    <rPh sb="154" eb="155">
      <t>コト</t>
    </rPh>
    <rPh sb="157" eb="159">
      <t>ナイヨウ</t>
    </rPh>
    <rPh sb="160" eb="161">
      <t>トク</t>
    </rPh>
    <rPh sb="162" eb="164">
      <t>ヨウシキ</t>
    </rPh>
    <rPh sb="168" eb="170">
      <t>ヨウシキ</t>
    </rPh>
    <rPh sb="175" eb="177">
      <t>サクセイ</t>
    </rPh>
    <rPh sb="180" eb="182">
      <t>シンサ</t>
    </rPh>
    <rPh sb="209" eb="211">
      <t>シュツリョク</t>
    </rPh>
    <rPh sb="223" eb="225">
      <t>ニュウリョク</t>
    </rPh>
    <rPh sb="233" eb="235">
      <t>シュツリョク</t>
    </rPh>
    <rPh sb="241" eb="243">
      <t>テイセイ</t>
    </rPh>
    <rPh sb="246" eb="248">
      <t>バアイ</t>
    </rPh>
    <rPh sb="249" eb="250">
      <t>ミ</t>
    </rPh>
    <rPh sb="251" eb="252">
      <t>ケ</t>
    </rPh>
    <rPh sb="253" eb="255">
      <t>テイセイ</t>
    </rPh>
    <phoneticPr fontId="1"/>
  </si>
  <si>
    <t>（様式A-別紙・２）</t>
    <rPh sb="1" eb="3">
      <t>ヨウシキ</t>
    </rPh>
    <rPh sb="5" eb="7">
      <t>ベッシ</t>
    </rPh>
    <phoneticPr fontId="1"/>
  </si>
  <si>
    <t>※この様式は、様式A-別紙の枠数が不足する場合に使用してください。記入することがない場合、提出は不要です。
※この役員一覧表にある個人情報は、丹波篠山市暴力団排除条例に関する目的以外には使用しません。</t>
    <rPh sb="3" eb="5">
      <t>ヨウシキ</t>
    </rPh>
    <rPh sb="7" eb="9">
      <t>ヨウシキ</t>
    </rPh>
    <rPh sb="11" eb="13">
      <t>ベッシ</t>
    </rPh>
    <rPh sb="14" eb="16">
      <t>ワクカズ</t>
    </rPh>
    <rPh sb="17" eb="19">
      <t>フソク</t>
    </rPh>
    <rPh sb="21" eb="23">
      <t>バアイ</t>
    </rPh>
    <rPh sb="24" eb="26">
      <t>シヨウ</t>
    </rPh>
    <rPh sb="33" eb="35">
      <t>キニュウ</t>
    </rPh>
    <rPh sb="42" eb="44">
      <t>バアイ</t>
    </rPh>
    <rPh sb="45" eb="47">
      <t>テイシュツ</t>
    </rPh>
    <rPh sb="48" eb="50">
      <t>フヨウ</t>
    </rPh>
    <phoneticPr fontId="1"/>
  </si>
  <si>
    <t>この様式を使用しないときは以下から「別添一覧表 参照」を選択してください</t>
    <rPh sb="2" eb="4">
      <t>ヨウシキ</t>
    </rPh>
    <rPh sb="5" eb="7">
      <t>シヨウ</t>
    </rPh>
    <rPh sb="13" eb="15">
      <t>イカ</t>
    </rPh>
    <rPh sb="18" eb="20">
      <t>ベッテン</t>
    </rPh>
    <rPh sb="20" eb="23">
      <t>イチランヒョウ</t>
    </rPh>
    <rPh sb="24" eb="26">
      <t>サンショウ</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</si>
</sst>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2"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8"/>
      <color theme="0" tint="-0.249977111117893"/>
      <name val="ＭＳ Ｐ明朝"/>
      <family val="1"/>
      <charset val="128"/>
    </font>
    <font>
      <sz val="11"/>
      <color theme="1"/>
      <name val="ＭＳ 明朝"/>
      <family val="1"/>
      <charset val="128"/>
    </font>
    <font>
      <sz val="11"/>
      <name val="ＭＳ Ｐゴシック"/>
      <family val="3"/>
      <charset val="128"/>
    </font>
    <font>
      <sz val="12"/>
      <name val="ＭＳ Ｐ明朝"/>
      <family val="1"/>
      <charset val="128"/>
    </font>
    <font>
      <sz val="8"/>
      <name val="ＭＳ Ｐ明朝"/>
      <family val="1"/>
      <charset val="128"/>
    </font>
    <font>
      <sz val="6"/>
      <name val="ＭＳ Ｐゴシック"/>
      <family val="3"/>
      <charset val="128"/>
    </font>
    <font>
      <sz val="10.5"/>
      <name val="ＭＳ Ｐ明朝"/>
      <family val="1"/>
      <charset val="128"/>
    </font>
    <font>
      <sz val="7"/>
      <name val="ＭＳ Ｐ明朝"/>
      <family val="1"/>
      <charset val="128"/>
    </font>
    <font>
      <sz val="9"/>
      <name val="ＭＳ Ｐ明朝"/>
      <family val="1"/>
      <charset val="128"/>
    </font>
    <font>
      <sz val="16"/>
      <color theme="1"/>
      <name val="游ゴシック"/>
      <family val="3"/>
      <charset val="128"/>
      <scheme val="minor"/>
    </font>
    <font>
      <sz val="16"/>
      <color theme="1"/>
      <name val="ＭＳ Ｐ明朝"/>
      <family val="1"/>
      <charset val="128"/>
    </font>
    <font>
      <sz val="11"/>
      <name val="ＭＳ Ｐ明朝"/>
      <family val="1"/>
      <charset val="128"/>
    </font>
    <font>
      <sz val="10"/>
      <name val="ＭＳ Ｐ明朝"/>
      <family val="1"/>
      <charset val="128"/>
    </font>
    <font>
      <sz val="10"/>
      <color theme="1"/>
      <name val="游ゴシック"/>
      <family val="2"/>
      <charset val="128"/>
      <scheme val="minor"/>
    </font>
    <font>
      <sz val="11"/>
      <name val="游ゴシック"/>
      <family val="2"/>
      <charset val="128"/>
      <scheme val="minor"/>
    </font>
    <font>
      <sz val="11"/>
      <color theme="1"/>
      <name val="游ゴシック"/>
      <family val="2"/>
      <charset val="128"/>
      <scheme val="minor"/>
    </font>
    <font>
      <sz val="8"/>
      <color theme="0" tint="-0.499984740745262"/>
      <name val="ＭＳ Ｐ明朝"/>
      <family val="1"/>
      <charset val="128"/>
    </font>
    <font>
      <sz val="16"/>
      <color theme="1"/>
      <name val="游ゴシック"/>
      <family val="2"/>
      <charset val="128"/>
      <scheme val="minor"/>
    </font>
    <font>
      <sz val="16"/>
      <name val="ＭＳ Ｐ明朝"/>
      <family val="1"/>
      <charset val="128"/>
    </font>
    <font>
      <sz val="10"/>
      <color theme="1"/>
      <name val="游ゴシック"/>
      <family val="3"/>
      <charset val="128"/>
      <scheme val="minor"/>
    </font>
    <font>
      <u/>
      <sz val="10"/>
      <color theme="1"/>
      <name val="ＭＳ Ｐ明朝"/>
      <family val="1"/>
      <charset val="128"/>
    </font>
    <font>
      <sz val="9"/>
      <color theme="1"/>
      <name val="游ゴシック"/>
      <family val="3"/>
      <charset val="128"/>
      <scheme val="minor"/>
    </font>
    <font>
      <sz val="9"/>
      <color theme="1"/>
      <name val="ＭＳ 明朝"/>
      <family val="1"/>
      <charset val="128"/>
    </font>
    <font>
      <sz val="14"/>
      <color theme="1"/>
      <name val="ＭＳ Ｐ明朝"/>
      <family val="1"/>
      <charset val="128"/>
    </font>
    <font>
      <sz val="6"/>
      <color theme="6"/>
      <name val="ＭＳ Ｐ明朝"/>
      <family val="1"/>
      <charset val="128"/>
    </font>
    <font>
      <sz val="8"/>
      <color theme="1" tint="0.499984740745262"/>
      <name val="Meiryo UI"/>
      <family val="3"/>
      <charset val="128"/>
    </font>
    <font>
      <sz val="11"/>
      <color theme="1" tint="0.499984740745262"/>
      <name val="Meiryo UI"/>
      <family val="3"/>
      <charset val="128"/>
    </font>
    <font>
      <sz val="18"/>
      <color theme="1"/>
      <name val="Meiryo UI"/>
      <family val="3"/>
      <charset val="128"/>
    </font>
    <font>
      <sz val="10"/>
      <color theme="1"/>
      <name val="メイリオ"/>
      <family val="3"/>
      <charset val="128"/>
    </font>
    <font>
      <sz val="11"/>
      <color theme="1"/>
      <name val="游ゴシック"/>
      <family val="3"/>
      <charset val="128"/>
    </font>
    <font>
      <sz val="12"/>
      <name val="ＭＳ 明朝"/>
      <family val="1"/>
      <charset val="128"/>
    </font>
    <font>
      <sz val="9"/>
      <color rgb="FFFF0000"/>
      <name val="ＭＳ Ｐ明朝"/>
      <family val="1"/>
      <charset val="128"/>
    </font>
    <font>
      <b/>
      <u/>
      <sz val="11"/>
      <color rgb="FFFF0000"/>
      <name val="ＭＳ Ｐ明朝"/>
      <family val="1"/>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DDE5FF"/>
        <bgColor indexed="64"/>
      </patternFill>
    </fill>
  </fills>
  <borders count="2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bottom/>
      <diagonal/>
    </border>
    <border>
      <left style="thin">
        <color theme="0"/>
      </left>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medium">
        <color indexed="64"/>
      </left>
      <right/>
      <top style="medium">
        <color theme="0"/>
      </top>
      <bottom style="medium">
        <color theme="0"/>
      </bottom>
      <diagonal/>
    </border>
    <border>
      <left style="medium">
        <color indexed="64"/>
      </left>
      <right/>
      <top/>
      <bottom style="thin">
        <color theme="0"/>
      </bottom>
      <diagonal/>
    </border>
    <border>
      <left/>
      <right/>
      <top/>
      <bottom style="thin">
        <color theme="0"/>
      </bottom>
      <diagonal/>
    </border>
    <border>
      <left/>
      <right/>
      <top style="thin">
        <color theme="0"/>
      </top>
      <bottom/>
      <diagonal/>
    </border>
    <border>
      <left style="thin">
        <color indexed="64"/>
      </left>
      <right style="medium">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style="thin">
        <color theme="0"/>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right/>
      <top style="hair">
        <color indexed="64"/>
      </top>
      <bottom/>
      <diagonal/>
    </border>
    <border>
      <left/>
      <right style="dotted">
        <color auto="1"/>
      </right>
      <top/>
      <bottom style="thin">
        <color theme="0"/>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0"/>
      </left>
      <right/>
      <top style="thin">
        <color indexed="64"/>
      </top>
      <bottom style="thin">
        <color theme="0"/>
      </bottom>
      <diagonal/>
    </border>
    <border>
      <left/>
      <right style="thin">
        <color indexed="64"/>
      </right>
      <top style="hair">
        <color indexed="64"/>
      </top>
      <bottom style="thin">
        <color indexed="64"/>
      </bottom>
      <diagonal/>
    </border>
    <border>
      <left style="medium">
        <color indexed="64"/>
      </left>
      <right/>
      <top style="dashed">
        <color theme="0"/>
      </top>
      <bottom style="dashed">
        <color theme="0"/>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n">
        <color indexed="64"/>
      </bottom>
      <diagonal/>
    </border>
    <border>
      <left style="hair">
        <color indexed="64"/>
      </left>
      <right/>
      <top style="hair">
        <color indexed="64"/>
      </top>
      <bottom/>
      <diagonal/>
    </border>
    <border>
      <left/>
      <right style="hair">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theme="0"/>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bottom style="dashed">
        <color theme="0"/>
      </bottom>
      <diagonal/>
    </border>
    <border>
      <left/>
      <right style="hair">
        <color indexed="64"/>
      </right>
      <top style="medium">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medium">
        <color indexed="64"/>
      </top>
      <bottom/>
      <diagonal/>
    </border>
    <border>
      <left style="hair">
        <color indexed="64"/>
      </left>
      <right style="thin">
        <color indexed="64"/>
      </right>
      <top/>
      <bottom style="hair">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top style="thin">
        <color indexed="64"/>
      </top>
      <bottom style="double">
        <color indexed="64"/>
      </bottom>
      <diagonal/>
    </border>
    <border>
      <left style="thin">
        <color theme="0"/>
      </left>
      <right style="thin">
        <color indexed="64"/>
      </right>
      <top style="thin">
        <color indexed="64"/>
      </top>
      <bottom/>
      <diagonal/>
    </border>
    <border>
      <left style="thin">
        <color indexed="64"/>
      </left>
      <right style="hair">
        <color indexed="64"/>
      </right>
      <top style="thin">
        <color indexed="64"/>
      </top>
      <bottom/>
      <diagonal/>
    </border>
    <border>
      <left style="thin">
        <color theme="0"/>
      </left>
      <right style="thin">
        <color indexed="64"/>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hair">
        <color indexed="64"/>
      </right>
      <top/>
      <bottom/>
      <diagonal/>
    </border>
    <border>
      <left/>
      <right style="thin">
        <color theme="0"/>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medium">
        <color indexed="64"/>
      </right>
      <top style="hair">
        <color indexed="64"/>
      </top>
      <bottom/>
      <diagonal/>
    </border>
    <border>
      <left/>
      <right style="thin">
        <color indexed="64"/>
      </right>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uble">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double">
        <color indexed="64"/>
      </bottom>
      <diagonal/>
    </border>
    <border>
      <left/>
      <right/>
      <top style="thin">
        <color theme="0"/>
      </top>
      <bottom style="thin">
        <color theme="0"/>
      </bottom>
      <diagonal/>
    </border>
    <border>
      <left/>
      <right style="dotted">
        <color indexed="64"/>
      </right>
      <top style="hair">
        <color indexed="64"/>
      </top>
      <bottom style="dotted">
        <color indexed="64"/>
      </bottom>
      <diagonal/>
    </border>
    <border>
      <left/>
      <right style="dotted">
        <color indexed="64"/>
      </right>
      <top style="dotted">
        <color indexed="64"/>
      </top>
      <bottom style="hair">
        <color indexed="64"/>
      </bottom>
      <diagonal/>
    </border>
    <border>
      <left style="medium">
        <color indexed="64"/>
      </left>
      <right/>
      <top style="dotted">
        <color indexed="64"/>
      </top>
      <bottom/>
      <diagonal/>
    </border>
    <border>
      <left style="hair">
        <color indexed="64"/>
      </left>
      <right/>
      <top style="dotted">
        <color auto="1"/>
      </top>
      <bottom/>
      <diagonal/>
    </border>
    <border>
      <left/>
      <right style="hair">
        <color indexed="64"/>
      </right>
      <top style="dotted">
        <color auto="1"/>
      </top>
      <bottom/>
      <diagonal/>
    </border>
    <border>
      <left style="medium">
        <color indexed="64"/>
      </left>
      <right/>
      <top/>
      <bottom style="dotted">
        <color indexed="64"/>
      </bottom>
      <diagonal/>
    </border>
    <border>
      <left style="hair">
        <color indexed="64"/>
      </left>
      <right/>
      <top/>
      <bottom style="dotted">
        <color auto="1"/>
      </bottom>
      <diagonal/>
    </border>
    <border>
      <left/>
      <right style="hair">
        <color indexed="64"/>
      </right>
      <top/>
      <bottom style="dotted">
        <color auto="1"/>
      </bottom>
      <diagonal/>
    </border>
    <border diagonalUp="1">
      <left style="thin">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medium">
        <color indexed="64"/>
      </right>
      <top style="thin">
        <color indexed="64"/>
      </top>
      <bottom style="double">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top style="hair">
        <color indexed="64"/>
      </top>
      <bottom style="thin">
        <color indexed="64"/>
      </bottom>
      <diagonal/>
    </border>
    <border>
      <left style="medium">
        <color theme="0"/>
      </left>
      <right/>
      <top/>
      <bottom style="medium">
        <color theme="0"/>
      </bottom>
      <diagonal/>
    </border>
    <border>
      <left/>
      <right/>
      <top/>
      <bottom style="medium">
        <color theme="0"/>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uble">
        <color indexed="64"/>
      </bottom>
      <diagonal/>
    </border>
    <border>
      <left style="thin">
        <color indexed="64"/>
      </left>
      <right style="hair">
        <color indexed="64"/>
      </right>
      <top style="dotted">
        <color indexed="64"/>
      </top>
      <bottom style="double">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style="thin">
        <color indexed="64"/>
      </left>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medium">
        <color indexed="64"/>
      </left>
      <right style="thin">
        <color indexed="64"/>
      </right>
      <top style="hair">
        <color indexed="64"/>
      </top>
      <bottom style="dotted">
        <color indexed="64"/>
      </bottom>
      <diagonal/>
    </border>
    <border>
      <left style="medium">
        <color indexed="64"/>
      </left>
      <right style="thin">
        <color indexed="64"/>
      </right>
      <top style="dotted">
        <color indexed="64"/>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s>
  <cellStyleXfs count="3">
    <xf numFmtId="0" fontId="0" fillId="0" borderId="0">
      <alignment vertical="center"/>
    </xf>
    <xf numFmtId="0" fontId="11" fillId="0" borderId="0">
      <alignment vertical="center"/>
    </xf>
    <xf numFmtId="38" fontId="24" fillId="0" borderId="0" applyFont="0" applyFill="0" applyBorder="0" applyAlignment="0" applyProtection="0">
      <alignment vertical="center"/>
    </xf>
  </cellStyleXfs>
  <cellXfs count="1256">
    <xf numFmtId="0" fontId="0" fillId="0" borderId="0" xfId="0">
      <alignment vertical="center"/>
    </xf>
    <xf numFmtId="0" fontId="0" fillId="2" borderId="0" xfId="0" applyFill="1">
      <alignment vertical="center"/>
    </xf>
    <xf numFmtId="0" fontId="5" fillId="2" borderId="0" xfId="0" applyFont="1" applyFill="1">
      <alignment vertical="center"/>
    </xf>
    <xf numFmtId="0" fontId="5" fillId="3" borderId="0" xfId="0" applyFont="1" applyFill="1">
      <alignment vertical="center"/>
    </xf>
    <xf numFmtId="0" fontId="0" fillId="3" borderId="0" xfId="0" applyFill="1">
      <alignment vertical="center"/>
    </xf>
    <xf numFmtId="0" fontId="6" fillId="3" borderId="0" xfId="0" applyFont="1" applyFill="1">
      <alignment vertical="center"/>
    </xf>
    <xf numFmtId="0" fontId="7" fillId="3" borderId="0" xfId="0" applyFont="1" applyFill="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176" fontId="5" fillId="3" borderId="0" xfId="0" applyNumberFormat="1" applyFont="1" applyFill="1">
      <alignment vertical="center"/>
    </xf>
    <xf numFmtId="0" fontId="20" fillId="3" borderId="0" xfId="0" applyFont="1" applyFill="1">
      <alignment vertical="center"/>
    </xf>
    <xf numFmtId="0" fontId="23" fillId="3" borderId="0" xfId="0" applyFont="1" applyFill="1">
      <alignment vertical="center"/>
    </xf>
    <xf numFmtId="176" fontId="20" fillId="3" borderId="0" xfId="0" applyNumberFormat="1" applyFont="1" applyFill="1">
      <alignment vertical="center"/>
    </xf>
    <xf numFmtId="0" fontId="4" fillId="3" borderId="0" xfId="0" applyFont="1" applyFill="1" applyAlignment="1">
      <alignment vertical="center" wrapText="1"/>
    </xf>
    <xf numFmtId="0" fontId="6" fillId="3" borderId="0" xfId="0" applyFont="1" applyFill="1" applyAlignment="1">
      <alignment vertical="top"/>
    </xf>
    <xf numFmtId="0" fontId="4" fillId="3" borderId="0" xfId="0" applyFont="1" applyFill="1">
      <alignment vertical="center"/>
    </xf>
    <xf numFmtId="0" fontId="5" fillId="3" borderId="81" xfId="0" applyFont="1" applyFill="1" applyBorder="1">
      <alignment vertical="center"/>
    </xf>
    <xf numFmtId="0" fontId="7" fillId="3" borderId="0" xfId="0" applyFont="1" applyFill="1" applyAlignment="1">
      <alignment horizontal="left" vertical="center"/>
    </xf>
    <xf numFmtId="0" fontId="3" fillId="3" borderId="64" xfId="0" applyFont="1" applyFill="1" applyBorder="1">
      <alignment vertical="center"/>
    </xf>
    <xf numFmtId="0" fontId="3" fillId="3" borderId="75" xfId="0" applyFont="1" applyFill="1" applyBorder="1">
      <alignment vertical="center"/>
    </xf>
    <xf numFmtId="0" fontId="6" fillId="3" borderId="81" xfId="0" applyFont="1" applyFill="1" applyBorder="1" applyAlignment="1">
      <alignment vertical="top"/>
    </xf>
    <xf numFmtId="0" fontId="6" fillId="3" borderId="81" xfId="0" applyFont="1" applyFill="1" applyBorder="1">
      <alignment vertical="center"/>
    </xf>
    <xf numFmtId="0" fontId="8" fillId="3" borderId="83" xfId="0" applyFont="1" applyFill="1" applyBorder="1" applyAlignment="1">
      <alignment vertical="center" wrapText="1"/>
    </xf>
    <xf numFmtId="0" fontId="0" fillId="3" borderId="0" xfId="0"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wrapText="1"/>
    </xf>
    <xf numFmtId="0" fontId="8" fillId="3" borderId="0" xfId="0" applyFont="1" applyFill="1" applyAlignment="1">
      <alignment vertical="center" wrapText="1"/>
    </xf>
    <xf numFmtId="0" fontId="0" fillId="3" borderId="99" xfId="0" applyFill="1" applyBorder="1">
      <alignment vertical="center"/>
    </xf>
    <xf numFmtId="0" fontId="8" fillId="3" borderId="84" xfId="0" applyFont="1" applyFill="1" applyBorder="1" applyAlignment="1">
      <alignment vertical="center" wrapText="1"/>
    </xf>
    <xf numFmtId="0" fontId="0" fillId="3" borderId="81" xfId="0" applyFill="1" applyBorder="1">
      <alignment vertical="center"/>
    </xf>
    <xf numFmtId="0" fontId="0" fillId="3" borderId="110" xfId="0" applyFill="1" applyBorder="1">
      <alignment vertical="center"/>
    </xf>
    <xf numFmtId="0" fontId="5" fillId="3" borderId="110" xfId="0" applyFont="1" applyFill="1" applyBorder="1">
      <alignment vertical="center"/>
    </xf>
    <xf numFmtId="0" fontId="19" fillId="3" borderId="78" xfId="0" applyFont="1" applyFill="1" applyBorder="1">
      <alignment vertical="center"/>
    </xf>
    <xf numFmtId="0" fontId="7" fillId="3" borderId="83" xfId="0" applyFont="1" applyFill="1" applyBorder="1" applyAlignment="1">
      <alignment horizontal="center" vertical="center"/>
    </xf>
    <xf numFmtId="176" fontId="20" fillId="3" borderId="0" xfId="0" applyNumberFormat="1" applyFont="1" applyFill="1" applyAlignment="1">
      <alignment horizontal="center" vertical="center"/>
    </xf>
    <xf numFmtId="0" fontId="0" fillId="2" borderId="0" xfId="0" applyFill="1" applyAlignment="1"/>
    <xf numFmtId="0" fontId="12" fillId="3" borderId="0" xfId="1" applyFont="1" applyFill="1" applyAlignment="1">
      <alignment horizontal="center" vertical="center"/>
    </xf>
    <xf numFmtId="0" fontId="0" fillId="2" borderId="6" xfId="0" applyFill="1" applyBorder="1">
      <alignment vertical="center"/>
    </xf>
    <xf numFmtId="0" fontId="8" fillId="2" borderId="113" xfId="0" applyFont="1" applyFill="1" applyBorder="1" applyAlignment="1">
      <alignment horizontal="center" vertical="center"/>
    </xf>
    <xf numFmtId="49" fontId="30" fillId="2" borderId="112" xfId="0" applyNumberFormat="1" applyFont="1" applyFill="1" applyBorder="1" applyAlignment="1">
      <alignment horizontal="center" vertical="center"/>
    </xf>
    <xf numFmtId="49" fontId="30" fillId="2" borderId="88" xfId="0" applyNumberFormat="1" applyFont="1" applyFill="1" applyBorder="1" applyAlignment="1">
      <alignment horizontal="center" vertical="center"/>
    </xf>
    <xf numFmtId="49" fontId="30" fillId="2" borderId="140" xfId="0" applyNumberFormat="1" applyFont="1" applyFill="1" applyBorder="1" applyAlignment="1">
      <alignment horizontal="center" vertical="center"/>
    </xf>
    <xf numFmtId="0" fontId="8" fillId="3" borderId="76" xfId="0" applyFont="1" applyFill="1" applyBorder="1" applyAlignment="1"/>
    <xf numFmtId="0" fontId="30" fillId="2" borderId="88" xfId="0" applyFont="1" applyFill="1" applyBorder="1" applyAlignment="1">
      <alignment horizontal="center" vertical="center"/>
    </xf>
    <xf numFmtId="0" fontId="30" fillId="2" borderId="140" xfId="0" applyFont="1" applyFill="1" applyBorder="1" applyAlignment="1">
      <alignment horizontal="center" vertical="center"/>
    </xf>
    <xf numFmtId="0" fontId="28" fillId="2" borderId="140" xfId="0" applyFont="1" applyFill="1" applyBorder="1" applyAlignment="1">
      <alignment horizontal="center" vertical="center"/>
    </xf>
    <xf numFmtId="0" fontId="22" fillId="2" borderId="88" xfId="0" applyFont="1" applyFill="1" applyBorder="1" applyAlignment="1">
      <alignment horizontal="center" vertical="center"/>
    </xf>
    <xf numFmtId="0" fontId="28" fillId="2" borderId="88" xfId="0" applyFont="1" applyFill="1" applyBorder="1" applyAlignment="1">
      <alignment horizontal="center" vertical="center"/>
    </xf>
    <xf numFmtId="49" fontId="30" fillId="2" borderId="141" xfId="0" applyNumberFormat="1" applyFont="1" applyFill="1" applyBorder="1" applyAlignment="1">
      <alignment horizontal="left" vertical="center"/>
    </xf>
    <xf numFmtId="49" fontId="30" fillId="2" borderId="90" xfId="0" applyNumberFormat="1" applyFont="1" applyFill="1" applyBorder="1" applyAlignment="1">
      <alignment horizontal="left" vertical="center"/>
    </xf>
    <xf numFmtId="49" fontId="30" fillId="2" borderId="92" xfId="0" applyNumberFormat="1" applyFont="1" applyFill="1" applyBorder="1" applyAlignment="1">
      <alignment horizontal="left" vertical="center"/>
    </xf>
    <xf numFmtId="49" fontId="30" fillId="2" borderId="151" xfId="0" applyNumberFormat="1" applyFont="1" applyFill="1" applyBorder="1" applyAlignment="1">
      <alignment horizontal="left" vertical="center"/>
    </xf>
    <xf numFmtId="0" fontId="0" fillId="2" borderId="151" xfId="0" applyFill="1" applyBorder="1" applyAlignment="1">
      <alignment horizontal="left" vertical="center"/>
    </xf>
    <xf numFmtId="0" fontId="0" fillId="3" borderId="3" xfId="0" applyFill="1" applyBorder="1">
      <alignment vertical="center"/>
    </xf>
    <xf numFmtId="0" fontId="21" fillId="2" borderId="8" xfId="1" applyFont="1" applyFill="1" applyBorder="1">
      <alignment vertical="center"/>
    </xf>
    <xf numFmtId="0" fontId="21" fillId="3" borderId="125" xfId="1" applyFont="1" applyFill="1" applyBorder="1">
      <alignment vertical="center"/>
    </xf>
    <xf numFmtId="0" fontId="20" fillId="3" borderId="3" xfId="1" applyFont="1" applyFill="1" applyBorder="1">
      <alignment vertical="center"/>
    </xf>
    <xf numFmtId="0" fontId="21" fillId="2" borderId="123" xfId="1" applyFont="1" applyFill="1" applyBorder="1">
      <alignment vertical="center"/>
    </xf>
    <xf numFmtId="0" fontId="0" fillId="2" borderId="123" xfId="0" applyFill="1" applyBorder="1">
      <alignment vertical="center"/>
    </xf>
    <xf numFmtId="0" fontId="21" fillId="2" borderId="123" xfId="1" applyFont="1" applyFill="1" applyBorder="1" applyAlignment="1">
      <alignment horizontal="center" vertical="center"/>
    </xf>
    <xf numFmtId="0" fontId="21" fillId="2" borderId="123" xfId="1" applyFont="1" applyFill="1" applyBorder="1" applyAlignment="1">
      <alignment horizontal="left" vertical="center"/>
    </xf>
    <xf numFmtId="0" fontId="20" fillId="2" borderId="123" xfId="0" applyFont="1" applyFill="1" applyBorder="1">
      <alignment vertical="center"/>
    </xf>
    <xf numFmtId="0" fontId="20" fillId="2" borderId="123" xfId="0" applyFont="1" applyFill="1" applyBorder="1" applyAlignment="1">
      <alignment horizontal="left" vertical="center"/>
    </xf>
    <xf numFmtId="0" fontId="20" fillId="2" borderId="8" xfId="1" applyFont="1" applyFill="1" applyBorder="1">
      <alignment vertical="center"/>
    </xf>
    <xf numFmtId="0" fontId="21" fillId="2" borderId="21" xfId="1" applyFont="1" applyFill="1" applyBorder="1">
      <alignment vertical="center"/>
    </xf>
    <xf numFmtId="0" fontId="21" fillId="2" borderId="49" xfId="1" applyFont="1" applyFill="1" applyBorder="1">
      <alignment vertical="center"/>
    </xf>
    <xf numFmtId="0" fontId="21" fillId="2" borderId="9" xfId="1" applyFont="1" applyFill="1" applyBorder="1">
      <alignment vertical="center"/>
    </xf>
    <xf numFmtId="0" fontId="21" fillId="3" borderId="0" xfId="1" applyFont="1" applyFill="1" applyAlignment="1">
      <alignment vertical="center" wrapText="1"/>
    </xf>
    <xf numFmtId="0" fontId="16" fillId="3" borderId="3" xfId="1" applyFont="1" applyFill="1" applyBorder="1">
      <alignment vertical="center"/>
    </xf>
    <xf numFmtId="0" fontId="6" fillId="3" borderId="3" xfId="0" applyFont="1" applyFill="1" applyBorder="1">
      <alignment vertical="center"/>
    </xf>
    <xf numFmtId="0" fontId="0" fillId="3" borderId="6" xfId="0" applyFill="1" applyBorder="1">
      <alignment vertical="center"/>
    </xf>
    <xf numFmtId="0" fontId="0" fillId="3" borderId="5" xfId="0" applyFill="1" applyBorder="1">
      <alignment vertical="center"/>
    </xf>
    <xf numFmtId="0" fontId="0" fillId="2" borderId="86" xfId="0" applyFill="1" applyBorder="1">
      <alignment vertical="center"/>
    </xf>
    <xf numFmtId="0" fontId="0" fillId="2" borderId="50" xfId="0" applyFill="1" applyBorder="1">
      <alignment vertical="center"/>
    </xf>
    <xf numFmtId="0" fontId="6" fillId="2" borderId="29" xfId="0" applyFont="1" applyFill="1" applyBorder="1">
      <alignment vertical="center"/>
    </xf>
    <xf numFmtId="0" fontId="6" fillId="2" borderId="0" xfId="0" applyFont="1" applyFill="1">
      <alignment vertical="center"/>
    </xf>
    <xf numFmtId="0" fontId="0" fillId="2" borderId="56" xfId="0"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5" fillId="3" borderId="6" xfId="0" applyFont="1" applyFill="1" applyBorder="1">
      <alignment vertical="center"/>
    </xf>
    <xf numFmtId="0" fontId="6" fillId="3" borderId="6" xfId="0" applyFont="1" applyFill="1" applyBorder="1">
      <alignment vertical="center"/>
    </xf>
    <xf numFmtId="0" fontId="6" fillId="3" borderId="8" xfId="0" applyFont="1" applyFill="1" applyBorder="1">
      <alignment vertical="center"/>
    </xf>
    <xf numFmtId="0" fontId="6" fillId="3" borderId="5" xfId="0" applyFont="1" applyFill="1" applyBorder="1" applyAlignment="1">
      <alignment horizontal="center" vertical="center"/>
    </xf>
    <xf numFmtId="0" fontId="6" fillId="3" borderId="6" xfId="0" applyFont="1" applyFill="1" applyBorder="1" applyAlignment="1">
      <alignment vertical="center" wrapText="1"/>
    </xf>
    <xf numFmtId="0" fontId="8" fillId="2" borderId="11" xfId="0" applyFont="1" applyFill="1" applyBorder="1" applyAlignment="1"/>
    <xf numFmtId="0" fontId="8" fillId="2" borderId="12" xfId="0" applyFont="1" applyFill="1" applyBorder="1" applyAlignment="1"/>
    <xf numFmtId="0" fontId="5" fillId="3" borderId="5" xfId="0" applyFont="1" applyFill="1" applyBorder="1">
      <alignment vertical="center"/>
    </xf>
    <xf numFmtId="0" fontId="5" fillId="3" borderId="11" xfId="0" applyFont="1" applyFill="1" applyBorder="1">
      <alignment vertical="center"/>
    </xf>
    <xf numFmtId="0" fontId="6" fillId="3" borderId="11" xfId="0" applyFont="1" applyFill="1" applyBorder="1" applyAlignment="1">
      <alignment horizontal="left" vertical="center" wrapText="1"/>
    </xf>
    <xf numFmtId="0" fontId="6" fillId="3" borderId="11" xfId="0" applyFont="1" applyFill="1" applyBorder="1" applyAlignment="1">
      <alignment vertical="center" wrapText="1"/>
    </xf>
    <xf numFmtId="0" fontId="6" fillId="3" borderId="3" xfId="0" applyFont="1" applyFill="1" applyBorder="1" applyAlignment="1">
      <alignment horizontal="left" vertical="center" wrapText="1"/>
    </xf>
    <xf numFmtId="0" fontId="5" fillId="3" borderId="9" xfId="0" applyFont="1" applyFill="1" applyBorder="1">
      <alignment vertical="center"/>
    </xf>
    <xf numFmtId="0" fontId="6" fillId="3" borderId="7" xfId="0" applyFont="1" applyFill="1" applyBorder="1">
      <alignment vertical="center"/>
    </xf>
    <xf numFmtId="0" fontId="6" fillId="3" borderId="106" xfId="0" applyFont="1" applyFill="1" applyBorder="1" applyAlignment="1" applyProtection="1">
      <alignment horizontal="center" vertical="center"/>
      <protection locked="0"/>
    </xf>
    <xf numFmtId="0" fontId="6" fillId="3" borderId="98" xfId="0" applyFont="1" applyFill="1" applyBorder="1" applyAlignment="1" applyProtection="1">
      <alignment horizontal="center" vertical="center"/>
      <protection locked="0"/>
    </xf>
    <xf numFmtId="0" fontId="6" fillId="3" borderId="108" xfId="0" applyFont="1" applyFill="1" applyBorder="1" applyAlignment="1" applyProtection="1">
      <alignment horizontal="center" vertical="center"/>
      <protection locked="0"/>
    </xf>
    <xf numFmtId="0" fontId="6" fillId="3" borderId="107" xfId="0" applyFont="1" applyFill="1" applyBorder="1" applyAlignment="1" applyProtection="1">
      <alignment horizontal="center" vertical="center"/>
      <protection locked="0"/>
    </xf>
    <xf numFmtId="0" fontId="6" fillId="3" borderId="121" xfId="0" applyFont="1" applyFill="1" applyBorder="1" applyAlignment="1" applyProtection="1">
      <alignment horizontal="center" vertical="center"/>
      <protection locked="0"/>
    </xf>
    <xf numFmtId="0" fontId="6" fillId="3" borderId="124" xfId="0" applyFont="1" applyFill="1" applyBorder="1" applyAlignment="1" applyProtection="1">
      <alignment horizontal="center" vertical="center"/>
      <protection locked="0"/>
    </xf>
    <xf numFmtId="0" fontId="6" fillId="3" borderId="147" xfId="0" applyFont="1" applyFill="1" applyBorder="1" applyAlignment="1" applyProtection="1">
      <alignment horizontal="center" vertical="center"/>
      <protection locked="0"/>
    </xf>
    <xf numFmtId="0" fontId="6" fillId="3" borderId="120"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123" xfId="0" applyFont="1" applyFill="1" applyBorder="1" applyAlignment="1" applyProtection="1">
      <alignment horizontal="center" vertical="center"/>
      <protection locked="0"/>
    </xf>
    <xf numFmtId="0" fontId="6" fillId="3" borderId="99" xfId="0" applyFont="1" applyFill="1" applyBorder="1" applyAlignment="1" applyProtection="1">
      <alignment horizontal="center" vertical="center"/>
      <protection locked="0"/>
    </xf>
    <xf numFmtId="0" fontId="6" fillId="3" borderId="102" xfId="0" applyFont="1" applyFill="1" applyBorder="1" applyAlignment="1" applyProtection="1">
      <alignment horizontal="center" vertical="center"/>
      <protection locked="0"/>
    </xf>
    <xf numFmtId="0" fontId="7" fillId="3" borderId="8" xfId="0" applyFont="1" applyFill="1" applyBorder="1" applyAlignment="1"/>
    <xf numFmtId="0" fontId="7" fillId="3" borderId="9" xfId="0" applyFont="1" applyFill="1" applyBorder="1" applyAlignment="1"/>
    <xf numFmtId="0" fontId="7" fillId="3" borderId="32" xfId="0" applyFont="1" applyFill="1" applyBorder="1" applyAlignment="1"/>
    <xf numFmtId="0" fontId="7" fillId="3" borderId="11" xfId="0" applyFont="1" applyFill="1" applyBorder="1" applyAlignment="1"/>
    <xf numFmtId="0" fontId="15" fillId="2" borderId="9" xfId="1" applyFont="1" applyFill="1" applyBorder="1">
      <alignment vertical="center"/>
    </xf>
    <xf numFmtId="0" fontId="5" fillId="3" borderId="5" xfId="0" applyFont="1" applyFill="1" applyBorder="1" applyAlignment="1">
      <alignment vertical="top"/>
    </xf>
    <xf numFmtId="0" fontId="5" fillId="3" borderId="0" xfId="0" applyFont="1" applyFill="1" applyAlignment="1">
      <alignment vertical="top"/>
    </xf>
    <xf numFmtId="0" fontId="5" fillId="3" borderId="6" xfId="0" applyFont="1" applyFill="1" applyBorder="1" applyAlignment="1"/>
    <xf numFmtId="0" fontId="5" fillId="3" borderId="0" xfId="0" applyFont="1" applyFill="1" applyAlignment="1"/>
    <xf numFmtId="0" fontId="7" fillId="3" borderId="0" xfId="0" applyFont="1" applyFill="1" applyAlignment="1"/>
    <xf numFmtId="0" fontId="6" fillId="2" borderId="8" xfId="0" applyFont="1" applyFill="1" applyBorder="1" applyAlignment="1">
      <alignment horizontal="left" vertical="center"/>
    </xf>
    <xf numFmtId="0" fontId="7" fillId="2" borderId="8" xfId="0" applyFont="1" applyFill="1" applyBorder="1">
      <alignment vertical="center"/>
    </xf>
    <xf numFmtId="0" fontId="7" fillId="2" borderId="9" xfId="0" applyFont="1" applyFill="1" applyBorder="1">
      <alignment vertical="center"/>
    </xf>
    <xf numFmtId="0" fontId="5" fillId="2" borderId="11" xfId="0" applyFont="1" applyFill="1" applyBorder="1" applyAlignment="1">
      <alignment vertical="top"/>
    </xf>
    <xf numFmtId="0" fontId="5" fillId="2" borderId="11" xfId="0" applyFont="1" applyFill="1" applyBorder="1" applyAlignment="1">
      <alignment horizontal="center" vertical="top"/>
    </xf>
    <xf numFmtId="0" fontId="5" fillId="2" borderId="11" xfId="0" applyFont="1" applyFill="1" applyBorder="1" applyAlignment="1"/>
    <xf numFmtId="0" fontId="7" fillId="2" borderId="12" xfId="0" applyFont="1" applyFill="1" applyBorder="1" applyAlignment="1"/>
    <xf numFmtId="0" fontId="5" fillId="2" borderId="11" xfId="0" applyFont="1" applyFill="1" applyBorder="1">
      <alignment vertical="center"/>
    </xf>
    <xf numFmtId="0" fontId="7" fillId="3" borderId="3" xfId="0" applyFont="1" applyFill="1" applyBorder="1" applyAlignment="1"/>
    <xf numFmtId="0" fontId="5" fillId="3" borderId="3" xfId="0" applyFont="1" applyFill="1" applyBorder="1">
      <alignment vertical="center"/>
    </xf>
    <xf numFmtId="0" fontId="5" fillId="3" borderId="3" xfId="0" applyFont="1" applyFill="1" applyBorder="1" applyAlignment="1"/>
    <xf numFmtId="0" fontId="5" fillId="3" borderId="4" xfId="0" applyFont="1" applyFill="1" applyBorder="1" applyAlignment="1"/>
    <xf numFmtId="0" fontId="2" fillId="3" borderId="57" xfId="0" applyFont="1" applyFill="1" applyBorder="1">
      <alignment vertical="center"/>
    </xf>
    <xf numFmtId="0" fontId="0" fillId="2" borderId="0" xfId="0" applyFill="1" applyProtection="1">
      <alignment vertical="center"/>
      <protection locked="0"/>
    </xf>
    <xf numFmtId="0" fontId="35" fillId="2" borderId="0" xfId="0" applyFont="1" applyFill="1" applyProtection="1">
      <alignment vertical="center"/>
      <protection locked="0"/>
    </xf>
    <xf numFmtId="0" fontId="38" fillId="2" borderId="0" xfId="0" applyFont="1" applyFill="1" applyAlignment="1" applyProtection="1">
      <alignment horizontal="center" vertical="center"/>
      <protection locked="0"/>
    </xf>
    <xf numFmtId="49" fontId="6" fillId="3" borderId="36" xfId="0" applyNumberFormat="1" applyFont="1" applyFill="1" applyBorder="1" applyProtection="1">
      <alignment vertical="center"/>
      <protection locked="0"/>
    </xf>
    <xf numFmtId="49" fontId="6" fillId="3" borderId="45" xfId="0" applyNumberFormat="1" applyFont="1" applyFill="1" applyBorder="1" applyProtection="1">
      <alignment vertical="center"/>
      <protection locked="0"/>
    </xf>
    <xf numFmtId="0" fontId="35" fillId="2" borderId="0" xfId="0" applyFont="1" applyFill="1">
      <alignment vertical="center"/>
    </xf>
    <xf numFmtId="0" fontId="6" fillId="2" borderId="12" xfId="0" applyFont="1" applyFill="1" applyBorder="1">
      <alignment vertical="center"/>
    </xf>
    <xf numFmtId="0" fontId="7" fillId="3" borderId="6" xfId="0" applyFont="1" applyFill="1" applyBorder="1">
      <alignment vertical="center"/>
    </xf>
    <xf numFmtId="0" fontId="5" fillId="2" borderId="8" xfId="0" applyFont="1" applyFill="1" applyBorder="1" applyAlignment="1">
      <alignment horizontal="center" vertical="center"/>
    </xf>
    <xf numFmtId="0" fontId="5" fillId="3" borderId="43" xfId="0" applyFont="1" applyFill="1" applyBorder="1">
      <alignment vertical="center"/>
    </xf>
    <xf numFmtId="0" fontId="5" fillId="3" borderId="44" xfId="0" applyFont="1" applyFill="1" applyBorder="1">
      <alignment vertical="center"/>
    </xf>
    <xf numFmtId="0" fontId="6" fillId="3" borderId="43" xfId="0" applyFont="1" applyFill="1" applyBorder="1">
      <alignment vertical="center"/>
    </xf>
    <xf numFmtId="0" fontId="6" fillId="3" borderId="44" xfId="0" applyFont="1" applyFill="1" applyBorder="1">
      <alignment vertical="center"/>
    </xf>
    <xf numFmtId="0" fontId="0" fillId="2" borderId="0" xfId="0" applyFill="1" applyAlignment="1" applyProtection="1">
      <alignment horizontal="right" vertical="center"/>
      <protection locked="0"/>
    </xf>
    <xf numFmtId="0" fontId="6" fillId="3" borderId="46" xfId="0" applyFont="1" applyFill="1" applyBorder="1">
      <alignment vertical="center"/>
    </xf>
    <xf numFmtId="0" fontId="6" fillId="3" borderId="47" xfId="0" applyFont="1" applyFill="1" applyBorder="1">
      <alignment vertical="center"/>
    </xf>
    <xf numFmtId="0" fontId="5" fillId="3" borderId="46" xfId="0" applyFont="1" applyFill="1" applyBorder="1">
      <alignment vertical="center"/>
    </xf>
    <xf numFmtId="0" fontId="6" fillId="2" borderId="0" xfId="0" applyFont="1" applyFill="1" applyAlignment="1" applyProtection="1">
      <alignment horizontal="center" vertical="center"/>
      <protection locked="0"/>
    </xf>
    <xf numFmtId="0" fontId="5" fillId="3" borderId="0" xfId="0" applyFont="1" applyFill="1" applyAlignment="1">
      <alignment horizontal="center" vertical="top"/>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5" fillId="3" borderId="0" xfId="0" applyFont="1" applyFill="1" applyAlignment="1">
      <alignment horizontal="center" vertical="center"/>
    </xf>
    <xf numFmtId="0" fontId="20" fillId="3" borderId="0" xfId="0" applyFont="1" applyFill="1" applyAlignment="1">
      <alignment horizontal="left" vertical="center"/>
    </xf>
    <xf numFmtId="0" fontId="5" fillId="3" borderId="0" xfId="0" applyFont="1" applyFill="1" applyAlignment="1">
      <alignment horizontal="left" vertical="center"/>
    </xf>
    <xf numFmtId="0" fontId="5" fillId="3" borderId="0" xfId="0" applyFont="1" applyFill="1" applyAlignment="1">
      <alignment horizontal="left" vertical="top"/>
    </xf>
    <xf numFmtId="0" fontId="7" fillId="3" borderId="0" xfId="0" applyFont="1" applyFill="1" applyAlignment="1">
      <alignment horizontal="center" vertical="center"/>
    </xf>
    <xf numFmtId="0" fontId="19" fillId="3" borderId="76" xfId="0" applyFont="1" applyFill="1" applyBorder="1" applyAlignment="1">
      <alignment horizontal="center"/>
    </xf>
    <xf numFmtId="176" fontId="5" fillId="3" borderId="0" xfId="0" applyNumberFormat="1" applyFont="1" applyFill="1" applyAlignment="1">
      <alignment horizontal="center" vertical="center"/>
    </xf>
    <xf numFmtId="0" fontId="6" fillId="3" borderId="0" xfId="0" applyFont="1" applyFill="1" applyAlignment="1">
      <alignment horizontal="left" vertical="top" wrapText="1"/>
    </xf>
    <xf numFmtId="0" fontId="19" fillId="3" borderId="76" xfId="0" applyFont="1" applyFill="1" applyBorder="1" applyAlignment="1"/>
    <xf numFmtId="0" fontId="7" fillId="2" borderId="0" xfId="0" applyFont="1" applyFill="1">
      <alignment vertical="center"/>
    </xf>
    <xf numFmtId="0" fontId="6" fillId="3" borderId="0" xfId="0" applyFont="1" applyFill="1" applyAlignment="1">
      <alignment horizontal="center" vertical="center"/>
    </xf>
    <xf numFmtId="0" fontId="8" fillId="3" borderId="0" xfId="0" applyFont="1" applyFill="1" applyAlignment="1">
      <alignment horizontal="center" vertical="center"/>
    </xf>
    <xf numFmtId="0" fontId="2" fillId="0" borderId="57" xfId="0" applyFont="1" applyBorder="1">
      <alignment vertical="center"/>
    </xf>
    <xf numFmtId="176" fontId="8" fillId="3" borderId="0" xfId="0" applyNumberFormat="1" applyFont="1" applyFill="1">
      <alignment vertical="center"/>
    </xf>
    <xf numFmtId="0" fontId="6" fillId="2" borderId="0" xfId="0" applyFont="1" applyFill="1" applyAlignment="1">
      <alignment vertical="center" wrapText="1"/>
    </xf>
    <xf numFmtId="0" fontId="26" fillId="3" borderId="82" xfId="0" applyFont="1" applyFill="1" applyBorder="1" applyAlignment="1">
      <alignment vertical="center" wrapText="1"/>
    </xf>
    <xf numFmtId="0" fontId="0" fillId="0" borderId="67" xfId="0" applyBorder="1">
      <alignment vertical="center"/>
    </xf>
    <xf numFmtId="0" fontId="0" fillId="0" borderId="57" xfId="0" applyBorder="1">
      <alignment vertical="center"/>
    </xf>
    <xf numFmtId="0" fontId="0" fillId="0" borderId="64" xfId="0" applyBorder="1">
      <alignment vertical="center"/>
    </xf>
    <xf numFmtId="0" fontId="6" fillId="0" borderId="57" xfId="0" applyFont="1" applyBorder="1" applyAlignment="1">
      <alignment horizontal="center" vertical="center"/>
    </xf>
    <xf numFmtId="0" fontId="26" fillId="3" borderId="0" xfId="0" applyFont="1" applyFill="1" applyAlignment="1">
      <alignment vertical="center" wrapText="1"/>
    </xf>
    <xf numFmtId="0" fontId="7" fillId="0" borderId="76" xfId="0" applyFont="1" applyBorder="1" applyAlignment="1">
      <alignment wrapText="1"/>
    </xf>
    <xf numFmtId="0" fontId="7" fillId="0" borderId="76" xfId="0" applyFont="1" applyBorder="1" applyAlignment="1"/>
    <xf numFmtId="0" fontId="7" fillId="0" borderId="75" xfId="0" applyFont="1" applyBorder="1" applyAlignment="1"/>
    <xf numFmtId="0" fontId="26" fillId="3" borderId="75" xfId="0" applyFont="1" applyFill="1" applyBorder="1" applyAlignment="1">
      <alignment vertical="center" wrapText="1"/>
    </xf>
    <xf numFmtId="0" fontId="5" fillId="3" borderId="82" xfId="0" applyFont="1" applyFill="1" applyBorder="1">
      <alignment vertical="center"/>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2" borderId="185" xfId="0" applyFont="1" applyFill="1" applyBorder="1">
      <alignment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82" xfId="0" applyFont="1" applyBorder="1">
      <alignment vertical="center"/>
    </xf>
    <xf numFmtId="0" fontId="5" fillId="0" borderId="8" xfId="0" applyFont="1" applyBorder="1">
      <alignment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186" xfId="0" applyFont="1" applyBorder="1">
      <alignment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85" xfId="0" applyFont="1" applyBorder="1">
      <alignment vertical="center"/>
    </xf>
    <xf numFmtId="0" fontId="5" fillId="0" borderId="80" xfId="0" applyFont="1" applyBorder="1">
      <alignment vertical="center"/>
    </xf>
    <xf numFmtId="0" fontId="5" fillId="0" borderId="185" xfId="0" applyFont="1" applyBorder="1">
      <alignment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132" xfId="0" applyFont="1" applyBorder="1" applyAlignment="1">
      <alignment horizontal="center" vertical="center"/>
    </xf>
    <xf numFmtId="0" fontId="5" fillId="0" borderId="110" xfId="0" applyFont="1" applyBorder="1" applyAlignment="1">
      <alignment horizontal="center" vertical="center"/>
    </xf>
    <xf numFmtId="0" fontId="5" fillId="0" borderId="128" xfId="0" applyFont="1" applyBorder="1" applyAlignment="1">
      <alignment horizontal="center" vertical="center"/>
    </xf>
    <xf numFmtId="0" fontId="5" fillId="0" borderId="159" xfId="0" applyFont="1" applyBorder="1" applyAlignment="1">
      <alignment horizontal="center" vertical="center"/>
    </xf>
    <xf numFmtId="0" fontId="5" fillId="0" borderId="183" xfId="0" applyFont="1" applyBorder="1">
      <alignment vertical="center"/>
    </xf>
    <xf numFmtId="0" fontId="0" fillId="3" borderId="78" xfId="0" applyFill="1" applyBorder="1">
      <alignment vertical="center"/>
    </xf>
    <xf numFmtId="0" fontId="0" fillId="3" borderId="79" xfId="0" applyFill="1" applyBorder="1">
      <alignment vertical="center"/>
    </xf>
    <xf numFmtId="0" fontId="0" fillId="3" borderId="80" xfId="0" applyFill="1" applyBorder="1">
      <alignment vertical="center"/>
    </xf>
    <xf numFmtId="0" fontId="0" fillId="3" borderId="83" xfId="0" applyFill="1" applyBorder="1">
      <alignment vertical="center"/>
    </xf>
    <xf numFmtId="0" fontId="0" fillId="3" borderId="84" xfId="0" applyFill="1" applyBorder="1">
      <alignment vertical="center"/>
    </xf>
    <xf numFmtId="0" fontId="0" fillId="3" borderId="85" xfId="0" applyFill="1" applyBorder="1">
      <alignment vertical="center"/>
    </xf>
    <xf numFmtId="0" fontId="22" fillId="2" borderId="0" xfId="0" applyFont="1" applyFill="1">
      <alignment vertical="center"/>
    </xf>
    <xf numFmtId="0" fontId="2" fillId="3" borderId="0" xfId="0" applyFont="1" applyFill="1" applyAlignment="1">
      <alignment horizontal="left" vertical="center"/>
    </xf>
    <xf numFmtId="0" fontId="2" fillId="3" borderId="71" xfId="0" applyFont="1" applyFill="1" applyBorder="1" applyAlignment="1">
      <alignment horizontal="left" vertical="center"/>
    </xf>
    <xf numFmtId="0" fontId="2" fillId="3" borderId="72" xfId="0" applyFont="1" applyFill="1" applyBorder="1" applyAlignment="1">
      <alignment horizontal="center" vertical="center"/>
    </xf>
    <xf numFmtId="0" fontId="2" fillId="3" borderId="0" xfId="0" applyFont="1" applyFill="1" applyAlignment="1">
      <alignment horizontal="center" vertical="center"/>
    </xf>
    <xf numFmtId="0" fontId="2" fillId="3" borderId="71" xfId="0" applyFont="1" applyFill="1" applyBorder="1" applyAlignment="1">
      <alignment horizontal="center" vertical="center"/>
    </xf>
    <xf numFmtId="0" fontId="3" fillId="3" borderId="63" xfId="0" applyFont="1" applyFill="1" applyBorder="1" applyAlignment="1">
      <alignment horizontal="right" vertical="center"/>
    </xf>
    <xf numFmtId="0" fontId="3" fillId="3" borderId="72" xfId="0" applyFont="1" applyFill="1" applyBorder="1" applyAlignment="1">
      <alignment horizontal="right" vertical="center"/>
    </xf>
    <xf numFmtId="0" fontId="32" fillId="3" borderId="68" xfId="0" applyFont="1" applyFill="1" applyBorder="1" applyAlignment="1">
      <alignment horizontal="center" vertical="center"/>
    </xf>
    <xf numFmtId="0" fontId="32" fillId="3" borderId="69" xfId="0" applyFont="1" applyFill="1" applyBorder="1" applyAlignment="1">
      <alignment horizontal="center" vertical="center"/>
    </xf>
    <xf numFmtId="0" fontId="32" fillId="3" borderId="70" xfId="0" applyFont="1" applyFill="1" applyBorder="1" applyAlignment="1">
      <alignment horizontal="center" vertical="center"/>
    </xf>
    <xf numFmtId="0" fontId="32" fillId="3" borderId="0" xfId="0" applyFont="1" applyFill="1" applyAlignment="1">
      <alignment horizontal="center" vertical="center"/>
    </xf>
    <xf numFmtId="0" fontId="6" fillId="2" borderId="0" xfId="0" applyFont="1" applyFill="1" applyAlignment="1">
      <alignment horizontal="center" vertical="center"/>
    </xf>
    <xf numFmtId="0" fontId="6" fillId="3" borderId="58" xfId="0" applyFont="1" applyFill="1" applyBorder="1">
      <alignment vertical="center"/>
    </xf>
    <xf numFmtId="0" fontId="6" fillId="3" borderId="59" xfId="0" applyFont="1" applyFill="1" applyBorder="1">
      <alignment vertical="center"/>
    </xf>
    <xf numFmtId="0" fontId="6" fillId="3" borderId="60" xfId="0" applyFont="1" applyFill="1" applyBorder="1">
      <alignment vertical="center"/>
    </xf>
    <xf numFmtId="0" fontId="6" fillId="2" borderId="0" xfId="0" applyFont="1" applyFill="1" applyAlignment="1">
      <alignment vertical="top" wrapText="1"/>
    </xf>
    <xf numFmtId="0" fontId="6" fillId="3" borderId="67" xfId="0" applyFont="1" applyFill="1" applyBorder="1">
      <alignment vertical="center"/>
    </xf>
    <xf numFmtId="0" fontId="6" fillId="3" borderId="57" xfId="0" applyFont="1" applyFill="1" applyBorder="1">
      <alignment vertical="center"/>
    </xf>
    <xf numFmtId="0" fontId="6" fillId="3" borderId="64" xfId="0" applyFont="1" applyFill="1" applyBorder="1">
      <alignment vertical="center"/>
    </xf>
    <xf numFmtId="176" fontId="6" fillId="3" borderId="0" xfId="0" applyNumberFormat="1" applyFont="1" applyFill="1" applyAlignment="1">
      <alignment horizontal="center" vertical="center"/>
    </xf>
    <xf numFmtId="0" fontId="6" fillId="2" borderId="3" xfId="0" applyFont="1" applyFill="1" applyBorder="1">
      <alignment vertical="center"/>
    </xf>
    <xf numFmtId="0" fontId="6" fillId="2" borderId="8" xfId="0" applyFont="1" applyFill="1" applyBorder="1">
      <alignment vertical="center"/>
    </xf>
    <xf numFmtId="0" fontId="6" fillId="3" borderId="0" xfId="0" applyFont="1" applyFill="1" applyAlignment="1">
      <alignment vertical="top" wrapText="1"/>
    </xf>
    <xf numFmtId="0" fontId="6" fillId="2" borderId="11" xfId="0" applyFont="1" applyFill="1" applyBorder="1">
      <alignment vertical="center"/>
    </xf>
    <xf numFmtId="0" fontId="6" fillId="2" borderId="10" xfId="0" applyFont="1" applyFill="1" applyBorder="1">
      <alignment vertical="center"/>
    </xf>
    <xf numFmtId="0" fontId="37" fillId="3" borderId="0" xfId="0" applyFont="1" applyFill="1" applyAlignment="1">
      <alignment horizontal="center" vertical="center"/>
    </xf>
    <xf numFmtId="0" fontId="0" fillId="2" borderId="10" xfId="0" applyFill="1" applyBorder="1">
      <alignment vertical="center"/>
    </xf>
    <xf numFmtId="0" fontId="6" fillId="3" borderId="170" xfId="0" applyFont="1" applyFill="1" applyBorder="1">
      <alignment vertical="center"/>
    </xf>
    <xf numFmtId="0" fontId="6" fillId="3" borderId="39" xfId="0" applyFont="1" applyFill="1" applyBorder="1">
      <alignment vertical="center"/>
    </xf>
    <xf numFmtId="0" fontId="6" fillId="2" borderId="2" xfId="0" applyFont="1" applyFill="1" applyBorder="1">
      <alignment vertical="center"/>
    </xf>
    <xf numFmtId="49" fontId="8" fillId="2" borderId="3" xfId="0" applyNumberFormat="1" applyFont="1" applyFill="1" applyBorder="1">
      <alignment vertical="center"/>
    </xf>
    <xf numFmtId="0" fontId="6" fillId="2" borderId="7" xfId="0" applyFont="1" applyFill="1" applyBorder="1">
      <alignment vertical="center"/>
    </xf>
    <xf numFmtId="49" fontId="8" fillId="2" borderId="8" xfId="0" applyNumberFormat="1" applyFont="1" applyFill="1" applyBorder="1">
      <alignment vertical="center"/>
    </xf>
    <xf numFmtId="0" fontId="9" fillId="3" borderId="152" xfId="0" applyFont="1" applyFill="1" applyBorder="1" applyAlignment="1">
      <alignment vertical="top" wrapText="1"/>
    </xf>
    <xf numFmtId="0" fontId="31" fillId="3" borderId="0" xfId="0" applyFont="1" applyFill="1">
      <alignment vertical="center"/>
    </xf>
    <xf numFmtId="0" fontId="8" fillId="2" borderId="2" xfId="0" applyFont="1" applyFill="1" applyBorder="1">
      <alignment vertical="center"/>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6" fillId="3" borderId="0" xfId="0" applyFont="1" applyFill="1" applyAlignment="1">
      <alignment horizontal="left" vertical="distributed" indent="1"/>
    </xf>
    <xf numFmtId="0" fontId="4" fillId="3" borderId="0" xfId="0" applyFont="1" applyFill="1" applyAlignment="1">
      <alignment horizontal="left" vertical="center" indent="1"/>
    </xf>
    <xf numFmtId="0" fontId="6" fillId="3" borderId="144" xfId="0" applyFont="1" applyFill="1" applyBorder="1">
      <alignment vertical="center"/>
    </xf>
    <xf numFmtId="0" fontId="9" fillId="3" borderId="47" xfId="0" applyFont="1" applyFill="1" applyBorder="1">
      <alignment vertical="center"/>
    </xf>
    <xf numFmtId="0" fontId="6" fillId="3" borderId="117" xfId="0" applyFont="1" applyFill="1" applyBorder="1">
      <alignment vertical="center"/>
    </xf>
    <xf numFmtId="0" fontId="9" fillId="3" borderId="21" xfId="0" applyFont="1" applyFill="1" applyBorder="1" applyAlignment="1">
      <alignment vertical="top"/>
    </xf>
    <xf numFmtId="0" fontId="6" fillId="2" borderId="54" xfId="0" applyFont="1" applyFill="1" applyBorder="1" applyAlignment="1">
      <alignment horizontal="right" vertical="center"/>
    </xf>
    <xf numFmtId="0" fontId="6" fillId="2" borderId="5" xfId="0" applyFont="1" applyFill="1" applyBorder="1">
      <alignment vertical="center"/>
    </xf>
    <xf numFmtId="0" fontId="6" fillId="2" borderId="6" xfId="0" applyFont="1" applyFill="1" applyBorder="1">
      <alignment vertical="center"/>
    </xf>
    <xf numFmtId="0" fontId="6" fillId="2" borderId="9" xfId="0" applyFont="1" applyFill="1" applyBorder="1">
      <alignment vertical="center"/>
    </xf>
    <xf numFmtId="0" fontId="8" fillId="2" borderId="42" xfId="0" applyFont="1" applyFill="1" applyBorder="1" applyAlignment="1">
      <alignment horizontal="right" vertical="center"/>
    </xf>
    <xf numFmtId="0" fontId="6" fillId="2" borderId="42" xfId="0" applyFont="1" applyFill="1" applyBorder="1" applyAlignment="1">
      <alignment horizontal="right" vertical="center"/>
    </xf>
    <xf numFmtId="0" fontId="7" fillId="3" borderId="41" xfId="0" applyFont="1" applyFill="1" applyBorder="1" applyAlignment="1">
      <alignment vertical="center" wrapText="1"/>
    </xf>
    <xf numFmtId="0" fontId="6" fillId="3" borderId="41" xfId="0" applyFont="1" applyFill="1" applyBorder="1" applyAlignment="1">
      <alignment vertical="top"/>
    </xf>
    <xf numFmtId="0" fontId="6" fillId="3" borderId="42" xfId="0" applyFont="1" applyFill="1" applyBorder="1" applyAlignment="1">
      <alignment vertical="top"/>
    </xf>
    <xf numFmtId="0" fontId="6" fillId="3" borderId="201" xfId="0" applyFont="1" applyFill="1" applyBorder="1" applyAlignment="1">
      <alignment horizontal="center" vertical="center"/>
    </xf>
    <xf numFmtId="0" fontId="7" fillId="3" borderId="74" xfId="0" applyFont="1" applyFill="1" applyBorder="1" applyAlignment="1">
      <alignment vertical="center" wrapText="1"/>
    </xf>
    <xf numFmtId="0" fontId="6" fillId="0" borderId="0" xfId="0" applyFont="1" applyAlignment="1">
      <alignment vertical="center" textRotation="255"/>
    </xf>
    <xf numFmtId="0" fontId="6" fillId="3" borderId="0" xfId="0" applyFont="1" applyFill="1" applyAlignment="1">
      <alignment wrapText="1"/>
    </xf>
    <xf numFmtId="0" fontId="7" fillId="3" borderId="75" xfId="0" applyFont="1" applyFill="1" applyBorder="1" applyAlignment="1">
      <alignment vertical="center" wrapText="1"/>
    </xf>
    <xf numFmtId="0" fontId="6" fillId="2" borderId="3" xfId="0" applyFont="1" applyFill="1" applyBorder="1" applyAlignment="1">
      <alignment vertical="center" textRotation="255"/>
    </xf>
    <xf numFmtId="0" fontId="0" fillId="2" borderId="3" xfId="0" applyFill="1" applyBorder="1">
      <alignment vertical="center"/>
    </xf>
    <xf numFmtId="0" fontId="5" fillId="3" borderId="75" xfId="0" applyFont="1" applyFill="1" applyBorder="1">
      <alignment vertical="center"/>
    </xf>
    <xf numFmtId="0" fontId="6" fillId="2" borderId="0" xfId="0" applyFont="1" applyFill="1" applyAlignment="1">
      <alignment vertical="center" textRotation="255"/>
    </xf>
    <xf numFmtId="0" fontId="5" fillId="3" borderId="76" xfId="0" applyFont="1" applyFill="1" applyBorder="1">
      <alignment vertical="center"/>
    </xf>
    <xf numFmtId="0" fontId="6" fillId="2" borderId="4" xfId="0" applyFont="1" applyFill="1" applyBorder="1">
      <alignment vertical="center"/>
    </xf>
    <xf numFmtId="0" fontId="5" fillId="3" borderId="73" xfId="0" applyFont="1" applyFill="1" applyBorder="1">
      <alignment vertical="center"/>
    </xf>
    <xf numFmtId="0" fontId="7" fillId="3" borderId="39" xfId="0" applyFont="1" applyFill="1" applyBorder="1" applyAlignment="1">
      <alignment vertical="top" wrapText="1"/>
    </xf>
    <xf numFmtId="0" fontId="6" fillId="2" borderId="5" xfId="0" applyFont="1" applyFill="1" applyBorder="1" applyAlignment="1">
      <alignment horizontal="center" vertical="center"/>
    </xf>
    <xf numFmtId="0" fontId="6" fillId="2" borderId="0" xfId="0" applyFont="1" applyFill="1" applyAlignment="1">
      <alignment horizontal="left" vertical="center"/>
    </xf>
    <xf numFmtId="0" fontId="9" fillId="3" borderId="19" xfId="0" applyFont="1" applyFill="1" applyBorder="1">
      <alignment vertical="center"/>
    </xf>
    <xf numFmtId="0" fontId="0" fillId="3" borderId="73" xfId="0" applyFill="1" applyBorder="1">
      <alignment vertical="center"/>
    </xf>
    <xf numFmtId="0" fontId="7" fillId="3" borderId="73" xfId="0" applyFont="1" applyFill="1" applyBorder="1">
      <alignment vertical="center"/>
    </xf>
    <xf numFmtId="0" fontId="7" fillId="3" borderId="205" xfId="0" applyFont="1" applyFill="1" applyBorder="1" applyAlignment="1">
      <alignment vertical="top" wrapText="1"/>
    </xf>
    <xf numFmtId="0" fontId="7" fillId="3" borderId="206" xfId="0" applyFont="1" applyFill="1" applyBorder="1" applyAlignment="1">
      <alignment vertical="top" wrapText="1"/>
    </xf>
    <xf numFmtId="0" fontId="5" fillId="3" borderId="67" xfId="0" applyFont="1" applyFill="1" applyBorder="1">
      <alignment vertical="center"/>
    </xf>
    <xf numFmtId="0" fontId="5" fillId="3" borderId="57" xfId="0" applyFont="1" applyFill="1" applyBorder="1">
      <alignment vertical="center"/>
    </xf>
    <xf numFmtId="0" fontId="5" fillId="3" borderId="64" xfId="0" applyFont="1" applyFill="1" applyBorder="1">
      <alignment vertical="center"/>
    </xf>
    <xf numFmtId="0" fontId="6" fillId="3" borderId="68" xfId="0" applyFont="1" applyFill="1" applyBorder="1">
      <alignment vertical="center"/>
    </xf>
    <xf numFmtId="0" fontId="5" fillId="3" borderId="69" xfId="0" applyFont="1" applyFill="1" applyBorder="1">
      <alignment vertical="center"/>
    </xf>
    <xf numFmtId="0" fontId="5" fillId="3" borderId="70" xfId="0" applyFont="1" applyFill="1" applyBorder="1">
      <alignment vertical="center"/>
    </xf>
    <xf numFmtId="0" fontId="5" fillId="2" borderId="12" xfId="0" applyFont="1" applyFill="1" applyBorder="1">
      <alignment vertical="center"/>
    </xf>
    <xf numFmtId="0" fontId="0" fillId="2" borderId="2" xfId="0" applyFill="1" applyBorder="1">
      <alignment vertical="center"/>
    </xf>
    <xf numFmtId="0" fontId="9" fillId="3" borderId="39" xfId="0" applyFont="1" applyFill="1" applyBorder="1" applyAlignment="1">
      <alignment horizontal="center" vertical="top"/>
    </xf>
    <xf numFmtId="0" fontId="9" fillId="3" borderId="8" xfId="0" applyFont="1" applyFill="1" applyBorder="1" applyAlignment="1">
      <alignment horizontal="center" vertical="top"/>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5" fillId="2" borderId="3" xfId="0" applyFont="1" applyFill="1" applyBorder="1">
      <alignment vertical="center"/>
    </xf>
    <xf numFmtId="0" fontId="6" fillId="2" borderId="4" xfId="0" applyFont="1" applyFill="1" applyBorder="1" applyAlignment="1">
      <alignment horizontal="right" vertical="center"/>
    </xf>
    <xf numFmtId="0" fontId="6" fillId="2" borderId="7" xfId="0" applyFont="1" applyFill="1" applyBorder="1" applyAlignment="1">
      <alignment horizontal="center" vertical="center" wrapText="1"/>
    </xf>
    <xf numFmtId="0" fontId="5" fillId="2" borderId="0" xfId="0" applyFont="1" applyFill="1" applyAlignment="1">
      <alignment vertical="top" textRotation="255"/>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inden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left" vertical="center"/>
    </xf>
    <xf numFmtId="0" fontId="8" fillId="2" borderId="5" xfId="0" applyFont="1" applyFill="1" applyBorder="1" applyAlignment="1">
      <alignment horizontal="center" vertical="center"/>
    </xf>
    <xf numFmtId="0" fontId="6" fillId="2" borderId="5" xfId="0" applyFont="1" applyFill="1" applyBorder="1" applyAlignment="1">
      <alignment horizontal="left" vertical="center" indent="1"/>
    </xf>
    <xf numFmtId="0" fontId="6" fillId="2" borderId="0" xfId="0" applyFont="1" applyFill="1" applyAlignment="1">
      <alignment horizontal="left" vertical="center" wrapText="1"/>
    </xf>
    <xf numFmtId="0" fontId="6" fillId="2" borderId="6" xfId="0" applyFont="1" applyFill="1" applyBorder="1" applyAlignment="1">
      <alignment horizontal="left" vertical="center"/>
    </xf>
    <xf numFmtId="0" fontId="5" fillId="2" borderId="0" xfId="0" applyFont="1" applyFill="1" applyAlignment="1">
      <alignment vertical="center" wrapText="1"/>
    </xf>
    <xf numFmtId="176" fontId="5" fillId="2" borderId="0" xfId="0" applyNumberFormat="1" applyFont="1" applyFill="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0" fillId="2" borderId="0" xfId="0" applyFill="1" applyAlignment="1">
      <alignment horizontal="center" vertical="center"/>
    </xf>
    <xf numFmtId="0" fontId="22" fillId="2" borderId="6" xfId="0" applyFont="1" applyFill="1" applyBorder="1">
      <alignment vertical="center"/>
    </xf>
    <xf numFmtId="0" fontId="6" fillId="2" borderId="6" xfId="0" applyFont="1" applyFill="1" applyBorder="1" applyAlignment="1">
      <alignment vertical="center" wrapText="1"/>
    </xf>
    <xf numFmtId="0" fontId="22" fillId="0" borderId="0" xfId="0" applyFont="1">
      <alignment vertical="center"/>
    </xf>
    <xf numFmtId="0" fontId="8" fillId="2" borderId="7" xfId="0" applyFont="1" applyFill="1" applyBorder="1" applyAlignment="1">
      <alignment horizontal="center" vertical="center"/>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39" xfId="0" applyFont="1" applyFill="1" applyBorder="1" applyProtection="1">
      <alignment vertical="center"/>
      <protection locked="0"/>
    </xf>
    <xf numFmtId="0" fontId="0" fillId="2" borderId="123" xfId="0" applyFill="1" applyBorder="1" applyAlignment="1">
      <alignment horizontal="center" vertical="center"/>
    </xf>
    <xf numFmtId="0" fontId="5" fillId="2" borderId="10" xfId="0" applyFont="1" applyFill="1" applyBorder="1" applyAlignment="1">
      <alignment horizontal="center" vertical="center"/>
    </xf>
    <xf numFmtId="0" fontId="21" fillId="3" borderId="0" xfId="0" applyFont="1" applyFill="1">
      <alignment vertical="center"/>
    </xf>
    <xf numFmtId="0" fontId="12" fillId="3" borderId="0" xfId="0" applyFont="1" applyFill="1" applyAlignment="1">
      <alignment vertical="center" wrapText="1"/>
    </xf>
    <xf numFmtId="0" fontId="6" fillId="3" borderId="0" xfId="0" applyFont="1" applyFill="1" applyAlignment="1">
      <alignment horizontal="right" vertical="center"/>
    </xf>
    <xf numFmtId="0" fontId="8" fillId="2" borderId="0" xfId="0" applyFont="1" applyFill="1" applyAlignment="1">
      <alignment horizontal="left" vertical="center" indent="1"/>
    </xf>
    <xf numFmtId="0" fontId="0" fillId="2" borderId="0" xfId="0" applyFill="1" applyAlignment="1">
      <alignment horizontal="left" vertical="center" indent="1"/>
    </xf>
    <xf numFmtId="0" fontId="0" fillId="2" borderId="5" xfId="0" applyFill="1" applyBorder="1">
      <alignment vertical="center"/>
    </xf>
    <xf numFmtId="0" fontId="0" fillId="2" borderId="7" xfId="0" applyFill="1" applyBorder="1">
      <alignment vertical="center"/>
    </xf>
    <xf numFmtId="0" fontId="32" fillId="0" borderId="0" xfId="0" applyFont="1" applyAlignment="1">
      <alignment horizontal="center" vertical="center"/>
    </xf>
    <xf numFmtId="0" fontId="32" fillId="0" borderId="76" xfId="0" applyFont="1" applyBorder="1" applyAlignment="1">
      <alignment horizontal="center" vertical="center"/>
    </xf>
    <xf numFmtId="0" fontId="0" fillId="2" borderId="8" xfId="0" applyFill="1" applyBorder="1">
      <alignment vertical="center"/>
    </xf>
    <xf numFmtId="0" fontId="5" fillId="2" borderId="8" xfId="0" applyFont="1" applyFill="1" applyBorder="1">
      <alignment vertical="center"/>
    </xf>
    <xf numFmtId="0" fontId="34" fillId="3" borderId="0" xfId="0" applyFont="1" applyFill="1">
      <alignment vertical="center"/>
    </xf>
    <xf numFmtId="0" fontId="2" fillId="3" borderId="0" xfId="0" applyFont="1" applyFill="1">
      <alignment vertical="center"/>
    </xf>
    <xf numFmtId="0" fontId="2" fillId="3" borderId="71" xfId="0" applyFont="1" applyFill="1" applyBorder="1">
      <alignment vertical="center"/>
    </xf>
    <xf numFmtId="0" fontId="2" fillId="3" borderId="63" xfId="0" applyFont="1" applyFill="1" applyBorder="1" applyAlignment="1">
      <alignment horizontal="left" vertical="center"/>
    </xf>
    <xf numFmtId="0" fontId="2" fillId="3" borderId="72" xfId="0" applyFont="1" applyFill="1" applyBorder="1">
      <alignment vertical="center"/>
    </xf>
    <xf numFmtId="0" fontId="3" fillId="3" borderId="0" xfId="0" applyFont="1" applyFill="1">
      <alignment vertical="center"/>
    </xf>
    <xf numFmtId="0" fontId="2" fillId="2" borderId="0" xfId="0" applyFont="1" applyFill="1">
      <alignment vertical="center"/>
    </xf>
    <xf numFmtId="0" fontId="3" fillId="2" borderId="0" xfId="0" applyFont="1" applyFill="1">
      <alignment vertical="center"/>
    </xf>
    <xf numFmtId="0" fontId="20" fillId="3" borderId="0" xfId="0" applyFont="1" applyFill="1" applyAlignment="1">
      <alignment vertical="top"/>
    </xf>
    <xf numFmtId="0" fontId="6" fillId="2" borderId="114" xfId="0" applyFont="1" applyFill="1" applyBorder="1" applyAlignment="1">
      <alignment horizontal="center" vertical="center"/>
    </xf>
    <xf numFmtId="0" fontId="6" fillId="2" borderId="240" xfId="0" applyFont="1" applyFill="1" applyBorder="1" applyAlignment="1">
      <alignment horizontal="center" vertical="center"/>
    </xf>
    <xf numFmtId="0" fontId="5" fillId="3" borderId="38" xfId="0" applyFont="1" applyFill="1" applyBorder="1" applyProtection="1">
      <alignment vertical="center"/>
      <protection locked="0"/>
    </xf>
    <xf numFmtId="0" fontId="5" fillId="3" borderId="41" xfId="0" applyFont="1" applyFill="1" applyBorder="1" applyProtection="1">
      <alignment vertical="center"/>
      <protection locked="0"/>
    </xf>
    <xf numFmtId="0" fontId="5" fillId="3" borderId="0" xfId="0" applyFont="1" applyFill="1" applyProtection="1">
      <alignment vertical="center"/>
      <protection locked="0"/>
    </xf>
    <xf numFmtId="0" fontId="5" fillId="3" borderId="43" xfId="0" applyFont="1" applyFill="1" applyBorder="1" applyProtection="1">
      <alignment vertical="center"/>
      <protection locked="0"/>
    </xf>
    <xf numFmtId="0" fontId="5" fillId="3" borderId="44" xfId="0" applyFont="1" applyFill="1" applyBorder="1" applyProtection="1">
      <alignment vertical="center"/>
      <protection locked="0"/>
    </xf>
    <xf numFmtId="55" fontId="5" fillId="3" borderId="237" xfId="0" applyNumberFormat="1" applyFont="1" applyFill="1" applyBorder="1" applyProtection="1">
      <alignment vertical="center"/>
      <protection locked="0"/>
    </xf>
    <xf numFmtId="55" fontId="5" fillId="3" borderId="112" xfId="0" applyNumberFormat="1" applyFont="1" applyFill="1" applyBorder="1" applyProtection="1">
      <alignment vertical="center"/>
      <protection locked="0"/>
    </xf>
    <xf numFmtId="55" fontId="5" fillId="3" borderId="245" xfId="0" applyNumberFormat="1" applyFont="1" applyFill="1" applyBorder="1" applyProtection="1">
      <alignment vertical="center"/>
      <protection locked="0"/>
    </xf>
    <xf numFmtId="55" fontId="5" fillId="3" borderId="241" xfId="0" applyNumberFormat="1" applyFont="1" applyFill="1" applyBorder="1" applyProtection="1">
      <alignment vertical="center"/>
      <protection locked="0"/>
    </xf>
    <xf numFmtId="55" fontId="5" fillId="3" borderId="242" xfId="0" applyNumberFormat="1" applyFont="1" applyFill="1" applyBorder="1" applyProtection="1">
      <alignment vertical="center"/>
      <protection locked="0"/>
    </xf>
    <xf numFmtId="55" fontId="5" fillId="3" borderId="246" xfId="0" applyNumberFormat="1" applyFont="1" applyFill="1" applyBorder="1" applyProtection="1">
      <alignment vertical="center"/>
      <protection locked="0"/>
    </xf>
    <xf numFmtId="0" fontId="5" fillId="3" borderId="122" xfId="0" applyFont="1" applyFill="1" applyBorder="1" applyAlignment="1" applyProtection="1">
      <alignment horizontal="center" vertical="center" wrapText="1"/>
      <protection locked="0"/>
    </xf>
    <xf numFmtId="0" fontId="5" fillId="3" borderId="123" xfId="0" applyFont="1" applyFill="1" applyBorder="1" applyAlignment="1" applyProtection="1">
      <alignment horizontal="center" vertical="center" wrapText="1"/>
      <protection locked="0"/>
    </xf>
    <xf numFmtId="0" fontId="5" fillId="3" borderId="124" xfId="0" applyFont="1" applyFill="1" applyBorder="1" applyAlignment="1" applyProtection="1">
      <alignment horizontal="center" vertical="center" wrapText="1"/>
      <protection locked="0"/>
    </xf>
    <xf numFmtId="0" fontId="5" fillId="3" borderId="98" xfId="0" applyFont="1" applyFill="1" applyBorder="1" applyAlignment="1" applyProtection="1">
      <alignment horizontal="center" vertical="center" wrapText="1"/>
      <protection locked="0"/>
    </xf>
    <xf numFmtId="58" fontId="5" fillId="3" borderId="98" xfId="0" applyNumberFormat="1" applyFont="1" applyFill="1" applyBorder="1" applyAlignment="1" applyProtection="1">
      <alignment horizontal="center" vertical="center"/>
      <protection locked="0"/>
    </xf>
    <xf numFmtId="58" fontId="5" fillId="3" borderId="123" xfId="0" applyNumberFormat="1" applyFont="1" applyFill="1" applyBorder="1" applyAlignment="1" applyProtection="1">
      <alignment horizontal="center" vertical="center"/>
      <protection locked="0"/>
    </xf>
    <xf numFmtId="0" fontId="7" fillId="3" borderId="0" xfId="0" applyFont="1" applyFill="1" applyAlignment="1">
      <alignment horizontal="left" vertical="top" wrapText="1"/>
    </xf>
    <xf numFmtId="0" fontId="6" fillId="3" borderId="0" xfId="0" applyFont="1" applyFill="1" applyAlignment="1">
      <alignment vertical="center"/>
    </xf>
    <xf numFmtId="0" fontId="6" fillId="3" borderId="76" xfId="0" applyFont="1" applyFill="1" applyBorder="1" applyAlignment="1"/>
    <xf numFmtId="0" fontId="6" fillId="3" borderId="98" xfId="0" applyNumberFormat="1" applyFont="1" applyFill="1" applyBorder="1" applyAlignment="1" applyProtection="1">
      <alignment horizontal="left" vertical="center" wrapText="1"/>
      <protection locked="0"/>
    </xf>
    <xf numFmtId="0" fontId="6" fillId="3" borderId="123" xfId="0" applyNumberFormat="1" applyFont="1" applyFill="1" applyBorder="1" applyAlignment="1" applyProtection="1">
      <alignment horizontal="left" vertical="center" wrapText="1"/>
      <protection locked="0"/>
    </xf>
    <xf numFmtId="0" fontId="6" fillId="3" borderId="232" xfId="0" applyNumberFormat="1" applyFont="1" applyFill="1" applyBorder="1" applyAlignment="1" applyProtection="1">
      <alignment horizontal="left" vertical="center" wrapText="1"/>
      <protection locked="0"/>
    </xf>
    <xf numFmtId="0" fontId="6" fillId="2" borderId="0" xfId="0" applyFont="1" applyFill="1" applyAlignment="1">
      <alignment horizontal="left" vertical="center"/>
    </xf>
    <xf numFmtId="0" fontId="6" fillId="2" borderId="8"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7" xfId="0" applyFont="1" applyFill="1" applyBorder="1" applyAlignment="1">
      <alignment horizontal="left" vertical="center" indent="1"/>
    </xf>
    <xf numFmtId="0" fontId="6" fillId="2" borderId="0" xfId="0" applyFont="1" applyFill="1" applyAlignment="1">
      <alignment horizontal="left" vertical="center" wrapText="1"/>
    </xf>
    <xf numFmtId="0" fontId="5" fillId="0" borderId="209" xfId="0" applyFont="1" applyBorder="1" applyAlignment="1">
      <alignment horizontal="center" vertical="center"/>
    </xf>
    <xf numFmtId="0" fontId="5" fillId="0" borderId="210" xfId="0" applyFont="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50" xfId="0" applyFont="1" applyFill="1" applyBorder="1" applyAlignment="1">
      <alignment horizontal="center" vertical="center"/>
    </xf>
    <xf numFmtId="0" fontId="5" fillId="0" borderId="188" xfId="0" applyFont="1" applyBorder="1" applyAlignment="1">
      <alignment horizontal="center" vertical="center"/>
    </xf>
    <xf numFmtId="0" fontId="5" fillId="0" borderId="189" xfId="0" applyFont="1" applyBorder="1" applyAlignment="1">
      <alignment horizontal="center" vertical="center"/>
    </xf>
    <xf numFmtId="0" fontId="5" fillId="0" borderId="191" xfId="0" applyFont="1" applyBorder="1" applyAlignment="1">
      <alignment horizontal="center" vertical="center"/>
    </xf>
    <xf numFmtId="0" fontId="5" fillId="0" borderId="192"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87" xfId="0" applyFont="1" applyBorder="1" applyAlignment="1">
      <alignment horizontal="center" vertical="center"/>
    </xf>
    <xf numFmtId="0" fontId="5" fillId="0" borderId="79" xfId="0" applyFont="1" applyBorder="1" applyAlignment="1">
      <alignment horizontal="center" vertical="center"/>
    </xf>
    <xf numFmtId="0" fontId="5" fillId="0" borderId="190" xfId="0" applyFont="1" applyBorder="1" applyAlignment="1">
      <alignment horizontal="center" vertical="center"/>
    </xf>
    <xf numFmtId="0" fontId="5" fillId="0" borderId="84" xfId="0" applyFont="1" applyBorder="1" applyAlignment="1">
      <alignment horizontal="center" vertical="center"/>
    </xf>
    <xf numFmtId="0" fontId="5" fillId="0" borderId="87" xfId="0" applyFont="1" applyBorder="1" applyAlignment="1">
      <alignment horizontal="left" vertical="center"/>
    </xf>
    <xf numFmtId="0" fontId="5" fillId="0" borderId="17"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97"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5" fillId="0" borderId="66" xfId="0" applyFont="1" applyBorder="1" applyAlignment="1">
      <alignment horizontal="left" vertical="center"/>
    </xf>
    <xf numFmtId="0" fontId="5" fillId="0" borderId="1" xfId="0" applyFont="1" applyBorder="1" applyAlignment="1">
      <alignment horizontal="left" vertical="center"/>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76" xfId="0" applyFont="1" applyBorder="1" applyAlignment="1">
      <alignment horizontal="center" vertical="center"/>
    </xf>
    <xf numFmtId="0" fontId="5" fillId="0" borderId="177" xfId="0" applyFont="1" applyBorder="1" applyAlignment="1">
      <alignment horizontal="center" vertical="center"/>
    </xf>
    <xf numFmtId="0" fontId="5" fillId="0" borderId="80" xfId="0" applyFont="1" applyBorder="1" applyAlignment="1">
      <alignment horizontal="center" vertical="center"/>
    </xf>
    <xf numFmtId="0" fontId="5" fillId="0" borderId="85" xfId="0" applyFont="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176" fontId="8" fillId="3" borderId="34" xfId="0" applyNumberFormat="1" applyFont="1" applyFill="1" applyBorder="1" applyAlignment="1" applyProtection="1">
      <alignment horizontal="center" vertical="center"/>
      <protection locked="0"/>
    </xf>
    <xf numFmtId="176" fontId="8" fillId="3" borderId="35" xfId="0" applyNumberFormat="1" applyFont="1" applyFill="1" applyBorder="1" applyAlignment="1" applyProtection="1">
      <alignment horizontal="center" vertical="center"/>
      <protection locked="0"/>
    </xf>
    <xf numFmtId="176" fontId="8" fillId="3" borderId="36" xfId="0" applyNumberFormat="1" applyFont="1" applyFill="1" applyBorder="1" applyAlignment="1" applyProtection="1">
      <alignment horizontal="center" vertical="center"/>
      <protection locked="0"/>
    </xf>
    <xf numFmtId="176" fontId="8" fillId="3" borderId="11" xfId="0" applyNumberFormat="1" applyFont="1" applyFill="1" applyBorder="1" applyAlignment="1">
      <alignment horizontal="center" vertical="center"/>
    </xf>
    <xf numFmtId="176" fontId="8" fillId="3" borderId="12" xfId="0" applyNumberFormat="1" applyFont="1" applyFill="1" applyBorder="1" applyAlignment="1">
      <alignment horizontal="center" vertical="center"/>
    </xf>
    <xf numFmtId="0" fontId="6" fillId="3" borderId="11" xfId="0" applyFont="1" applyFill="1" applyBorder="1" applyAlignment="1">
      <alignment horizontal="right" vertical="center" wrapText="1" indent="1"/>
    </xf>
    <xf numFmtId="0" fontId="6" fillId="3" borderId="12" xfId="0" applyFont="1" applyFill="1" applyBorder="1" applyAlignment="1">
      <alignment horizontal="right" vertical="center" wrapText="1" inden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4" borderId="167" xfId="0" applyFont="1" applyFill="1" applyBorder="1" applyAlignment="1">
      <alignment horizontal="center" vertical="center"/>
    </xf>
    <xf numFmtId="0" fontId="5" fillId="4" borderId="168" xfId="0" applyFont="1" applyFill="1" applyBorder="1" applyAlignment="1">
      <alignment horizontal="center" vertical="center"/>
    </xf>
    <xf numFmtId="0" fontId="5" fillId="4" borderId="169" xfId="0" applyFont="1" applyFill="1" applyBorder="1" applyAlignment="1">
      <alignment horizontal="center" vertical="center"/>
    </xf>
    <xf numFmtId="0" fontId="5" fillId="0" borderId="133" xfId="0" applyFont="1" applyBorder="1" applyAlignment="1" applyProtection="1">
      <alignment horizontal="center" vertical="center"/>
      <protection locked="0"/>
    </xf>
    <xf numFmtId="0" fontId="5" fillId="0" borderId="134" xfId="0" applyFont="1" applyBorder="1" applyAlignment="1" applyProtection="1">
      <alignment horizontal="center" vertical="center"/>
      <protection locked="0"/>
    </xf>
    <xf numFmtId="0" fontId="5" fillId="4" borderId="196" xfId="0" applyFont="1" applyFill="1" applyBorder="1" applyAlignment="1">
      <alignment horizontal="center" vertical="center"/>
    </xf>
    <xf numFmtId="0" fontId="5" fillId="4" borderId="197" xfId="0" applyFont="1" applyFill="1" applyBorder="1" applyAlignment="1">
      <alignment horizontal="center" vertical="center"/>
    </xf>
    <xf numFmtId="0" fontId="5" fillId="4" borderId="198"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193" xfId="0" applyFont="1" applyFill="1" applyBorder="1" applyAlignment="1">
      <alignment horizontal="center" vertical="center"/>
    </xf>
    <xf numFmtId="0" fontId="5" fillId="4" borderId="194" xfId="0" applyFont="1" applyFill="1" applyBorder="1" applyAlignment="1">
      <alignment horizontal="center" vertical="center"/>
    </xf>
    <xf numFmtId="0" fontId="5" fillId="4" borderId="195" xfId="0" applyFont="1" applyFill="1" applyBorder="1" applyAlignment="1">
      <alignment horizontal="center" vertical="center"/>
    </xf>
    <xf numFmtId="0" fontId="5" fillId="0" borderId="104" xfId="0" applyFont="1" applyBorder="1" applyAlignment="1">
      <alignment horizontal="left" vertical="center"/>
    </xf>
    <xf numFmtId="0" fontId="5" fillId="0" borderId="131" xfId="0" applyFont="1" applyBorder="1" applyAlignment="1">
      <alignment horizontal="left" vertical="center"/>
    </xf>
    <xf numFmtId="0" fontId="5" fillId="0" borderId="132" xfId="0" applyFont="1" applyBorder="1" applyAlignment="1">
      <alignment horizontal="left" vertical="center"/>
    </xf>
    <xf numFmtId="0" fontId="5" fillId="0" borderId="105" xfId="0" applyFont="1" applyBorder="1" applyAlignment="1">
      <alignment horizontal="left"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7" xfId="0" applyFont="1" applyBorder="1" applyAlignment="1">
      <alignment horizontal="left" vertical="center"/>
    </xf>
    <xf numFmtId="0" fontId="5" fillId="0" borderId="128" xfId="0" applyFont="1" applyBorder="1" applyAlignment="1">
      <alignment horizontal="left" vertical="center"/>
    </xf>
    <xf numFmtId="0" fontId="5" fillId="0" borderId="18" xfId="0" applyFont="1" applyBorder="1" applyAlignment="1">
      <alignment horizontal="center" vertical="center"/>
    </xf>
    <xf numFmtId="0" fontId="5" fillId="0" borderId="87" xfId="0" applyFont="1" applyBorder="1" applyAlignment="1">
      <alignment horizontal="center" vertical="center"/>
    </xf>
    <xf numFmtId="0" fontId="5" fillId="0" borderId="158" xfId="0" applyFont="1" applyBorder="1" applyAlignment="1">
      <alignment horizontal="left" vertical="center"/>
    </xf>
    <xf numFmtId="0" fontId="5" fillId="0" borderId="164" xfId="0" applyFont="1" applyBorder="1" applyAlignment="1">
      <alignment horizontal="left" vertical="center"/>
    </xf>
    <xf numFmtId="0" fontId="5" fillId="0" borderId="162" xfId="0" applyFont="1" applyBorder="1" applyAlignment="1">
      <alignment horizontal="left" vertical="center"/>
    </xf>
    <xf numFmtId="0" fontId="5" fillId="0" borderId="15" xfId="0" applyFont="1" applyBorder="1" applyAlignment="1">
      <alignment horizontal="left" vertical="center"/>
    </xf>
    <xf numFmtId="0" fontId="5" fillId="0" borderId="163" xfId="0" applyFont="1" applyBorder="1" applyAlignment="1">
      <alignment horizontal="left" vertical="center"/>
    </xf>
    <xf numFmtId="0" fontId="5" fillId="0" borderId="94" xfId="0" applyFont="1" applyBorder="1" applyAlignment="1">
      <alignment horizontal="left" vertical="center"/>
    </xf>
    <xf numFmtId="0" fontId="5" fillId="0" borderId="213" xfId="0" applyFont="1" applyBorder="1" applyAlignment="1">
      <alignment horizontal="center" vertical="center"/>
    </xf>
    <xf numFmtId="0" fontId="5" fillId="0" borderId="214" xfId="0" applyFont="1" applyBorder="1" applyAlignment="1">
      <alignment horizontal="center" vertical="center"/>
    </xf>
    <xf numFmtId="0" fontId="5" fillId="0" borderId="215" xfId="0" applyFont="1" applyBorder="1" applyAlignment="1">
      <alignment horizontal="center" vertical="center"/>
    </xf>
    <xf numFmtId="0" fontId="5" fillId="0" borderId="226" xfId="0" applyFont="1" applyBorder="1" applyAlignment="1">
      <alignment horizontal="center" vertical="center"/>
    </xf>
    <xf numFmtId="0" fontId="5" fillId="0" borderId="227" xfId="0" applyFont="1" applyBorder="1" applyAlignment="1">
      <alignment horizontal="center" vertical="center"/>
    </xf>
    <xf numFmtId="0" fontId="5" fillId="0" borderId="228" xfId="0" applyFont="1" applyBorder="1" applyAlignment="1">
      <alignment horizontal="center" vertical="center"/>
    </xf>
    <xf numFmtId="0" fontId="5" fillId="0" borderId="229" xfId="0" applyFont="1" applyBorder="1" applyAlignment="1">
      <alignment horizontal="center" vertical="center"/>
    </xf>
    <xf numFmtId="0" fontId="5" fillId="0" borderId="219" xfId="0" applyFont="1" applyBorder="1" applyAlignment="1">
      <alignment horizontal="center" vertical="center"/>
    </xf>
    <xf numFmtId="0" fontId="5" fillId="0" borderId="220" xfId="0" applyFont="1" applyBorder="1" applyAlignment="1">
      <alignment horizontal="center" vertical="center"/>
    </xf>
    <xf numFmtId="0" fontId="5" fillId="0" borderId="221" xfId="0" applyFont="1" applyBorder="1" applyAlignment="1">
      <alignment horizontal="center" vertical="center"/>
    </xf>
    <xf numFmtId="0" fontId="5" fillId="0" borderId="230" xfId="0" applyFont="1" applyBorder="1" applyAlignment="1">
      <alignment horizontal="center" vertical="center"/>
    </xf>
    <xf numFmtId="0" fontId="5" fillId="0" borderId="223" xfId="0" applyFont="1" applyBorder="1" applyAlignment="1">
      <alignment horizontal="center" vertical="center"/>
    </xf>
    <xf numFmtId="0" fontId="5" fillId="0" borderId="224" xfId="0" applyFont="1" applyBorder="1" applyAlignment="1">
      <alignment horizontal="center" vertical="center"/>
    </xf>
    <xf numFmtId="0" fontId="5" fillId="0" borderId="225" xfId="0" applyFont="1" applyBorder="1" applyAlignment="1">
      <alignment horizontal="center" vertical="center"/>
    </xf>
    <xf numFmtId="0" fontId="5" fillId="0" borderId="222" xfId="0" applyFont="1" applyBorder="1" applyAlignment="1">
      <alignment horizontal="center" vertical="center"/>
    </xf>
    <xf numFmtId="0" fontId="5" fillId="0" borderId="160" xfId="0" applyFont="1" applyBorder="1" applyAlignment="1">
      <alignment horizontal="left" vertical="center"/>
    </xf>
    <xf numFmtId="0" fontId="5" fillId="0" borderId="14" xfId="0" applyFont="1" applyBorder="1" applyAlignment="1">
      <alignment horizontal="left" vertical="center"/>
    </xf>
    <xf numFmtId="0" fontId="5" fillId="0" borderId="161" xfId="0" applyFont="1" applyBorder="1" applyAlignment="1">
      <alignment horizontal="left" vertical="center"/>
    </xf>
    <xf numFmtId="0" fontId="34" fillId="0" borderId="67" xfId="0" applyFont="1" applyBorder="1" applyAlignment="1">
      <alignment horizontal="left" vertical="center"/>
    </xf>
    <xf numFmtId="0" fontId="34" fillId="0" borderId="57" xfId="0" applyFont="1" applyBorder="1" applyAlignment="1">
      <alignment horizontal="left"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100" xfId="0" applyFont="1" applyBorder="1" applyAlignment="1">
      <alignment horizontal="right"/>
    </xf>
    <xf numFmtId="0" fontId="6" fillId="0" borderId="76" xfId="0" applyFont="1" applyBorder="1" applyAlignment="1">
      <alignment horizontal="right"/>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33" fillId="3" borderId="10" xfId="0" applyFont="1" applyFill="1" applyBorder="1" applyAlignment="1">
      <alignment horizontal="center" vertical="top" wrapText="1"/>
    </xf>
    <xf numFmtId="0" fontId="33" fillId="3" borderId="11" xfId="0" applyFont="1" applyFill="1" applyBorder="1" applyAlignment="1">
      <alignment horizontal="center" vertical="top" wrapText="1"/>
    </xf>
    <xf numFmtId="0" fontId="34" fillId="0" borderId="64" xfId="0" applyFont="1" applyBorder="1" applyAlignment="1">
      <alignment horizontal="right" vertical="center"/>
    </xf>
    <xf numFmtId="0" fontId="34" fillId="0" borderId="75" xfId="0" applyFont="1" applyBorder="1" applyAlignment="1">
      <alignment horizontal="right" vertical="center"/>
    </xf>
    <xf numFmtId="0" fontId="7" fillId="0" borderId="72" xfId="0" applyFont="1" applyBorder="1" applyAlignment="1">
      <alignment horizontal="right" vertical="center" wrapText="1"/>
    </xf>
    <xf numFmtId="0" fontId="7" fillId="0" borderId="0" xfId="0" applyFont="1" applyAlignment="1">
      <alignment horizontal="right" vertical="center" wrapText="1"/>
    </xf>
    <xf numFmtId="0" fontId="7" fillId="0" borderId="71" xfId="0" applyFont="1" applyBorder="1" applyAlignment="1">
      <alignment horizontal="right" vertical="center" wrapText="1"/>
    </xf>
    <xf numFmtId="0" fontId="6" fillId="0" borderId="115" xfId="0" applyFont="1" applyBorder="1" applyAlignment="1">
      <alignment horizontal="left" vertical="center"/>
    </xf>
    <xf numFmtId="0" fontId="6" fillId="0" borderId="142" xfId="0" applyFont="1" applyBorder="1" applyAlignment="1">
      <alignment horizontal="left" vertical="center"/>
    </xf>
    <xf numFmtId="0" fontId="6" fillId="0" borderId="143" xfId="0" applyFont="1" applyBorder="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15" xfId="0" applyFont="1" applyFill="1" applyBorder="1" applyAlignment="1">
      <alignment horizontal="center" vertical="center"/>
    </xf>
    <xf numFmtId="0" fontId="5" fillId="2" borderId="216" xfId="0" applyFont="1" applyFill="1" applyBorder="1" applyAlignment="1">
      <alignment horizontal="center" vertical="center"/>
    </xf>
    <xf numFmtId="0" fontId="5" fillId="2" borderId="217" xfId="0" applyFont="1" applyFill="1" applyBorder="1" applyAlignment="1">
      <alignment horizontal="center" vertical="center"/>
    </xf>
    <xf numFmtId="0" fontId="5" fillId="4" borderId="27" xfId="0" applyFont="1" applyFill="1" applyBorder="1" applyAlignment="1">
      <alignment horizontal="center" vertical="center"/>
    </xf>
    <xf numFmtId="0" fontId="5" fillId="0" borderId="178" xfId="0" applyFont="1" applyBorder="1" applyAlignment="1">
      <alignment horizontal="center" vertical="center"/>
    </xf>
    <xf numFmtId="0" fontId="5" fillId="0" borderId="181" xfId="0" applyFont="1" applyBorder="1" applyAlignment="1">
      <alignment horizontal="center" vertical="center"/>
    </xf>
    <xf numFmtId="0" fontId="5" fillId="0" borderId="211" xfId="0" applyFont="1" applyBorder="1" applyAlignment="1">
      <alignment horizontal="center" vertical="center"/>
    </xf>
    <xf numFmtId="0" fontId="5" fillId="0" borderId="212" xfId="0" applyFont="1" applyBorder="1" applyAlignment="1">
      <alignment horizontal="center" vertical="center"/>
    </xf>
    <xf numFmtId="0" fontId="5" fillId="0" borderId="138" xfId="0" applyFont="1" applyBorder="1" applyAlignment="1" applyProtection="1">
      <alignment horizontal="center" vertical="center"/>
      <protection locked="0"/>
    </xf>
    <xf numFmtId="0" fontId="5" fillId="0" borderId="139"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8" fillId="2" borderId="1" xfId="0" applyFont="1" applyFill="1" applyBorder="1" applyAlignment="1">
      <alignment horizontal="center" vertical="center" textRotation="255"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66" xfId="0" applyBorder="1" applyAlignment="1">
      <alignment horizontal="center" vertical="center"/>
    </xf>
    <xf numFmtId="0" fontId="0" fillId="0" borderId="65" xfId="0" applyBorder="1" applyAlignment="1">
      <alignment horizontal="center" vertical="center"/>
    </xf>
    <xf numFmtId="0" fontId="10" fillId="2" borderId="2" xfId="0" applyFont="1" applyFill="1" applyBorder="1" applyAlignment="1">
      <alignment horizontal="distributed" vertical="center" indent="1"/>
    </xf>
    <xf numFmtId="0" fontId="10" fillId="2" borderId="3" xfId="0" applyFont="1" applyFill="1" applyBorder="1" applyAlignment="1">
      <alignment horizontal="distributed" vertical="center" indent="1"/>
    </xf>
    <xf numFmtId="0" fontId="10" fillId="2" borderId="4" xfId="0" applyFont="1" applyFill="1" applyBorder="1" applyAlignment="1">
      <alignment horizontal="distributed" vertical="center" indent="1"/>
    </xf>
    <xf numFmtId="0" fontId="10" fillId="2" borderId="5" xfId="0" applyFont="1" applyFill="1" applyBorder="1" applyAlignment="1">
      <alignment horizontal="distributed" vertical="center" indent="1"/>
    </xf>
    <xf numFmtId="0" fontId="10" fillId="2" borderId="0" xfId="0" applyFont="1" applyFill="1" applyAlignment="1">
      <alignment horizontal="distributed" vertical="center" indent="1"/>
    </xf>
    <xf numFmtId="0" fontId="10" fillId="2" borderId="6" xfId="0" applyFont="1" applyFill="1" applyBorder="1" applyAlignment="1">
      <alignment horizontal="distributed" vertical="center" indent="1"/>
    </xf>
    <xf numFmtId="0" fontId="10" fillId="2" borderId="7" xfId="0" applyFont="1" applyFill="1" applyBorder="1" applyAlignment="1">
      <alignment horizontal="distributed" vertical="center" indent="1"/>
    </xf>
    <xf numFmtId="0" fontId="10" fillId="2" borderId="8" xfId="0" applyFont="1" applyFill="1" applyBorder="1" applyAlignment="1">
      <alignment horizontal="distributed" vertical="center" indent="1"/>
    </xf>
    <xf numFmtId="0" fontId="10" fillId="2" borderId="9" xfId="0" applyFont="1" applyFill="1" applyBorder="1" applyAlignment="1">
      <alignment horizontal="distributed" vertical="center" indent="1"/>
    </xf>
    <xf numFmtId="0" fontId="26" fillId="0" borderId="2"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4" xfId="0" applyFont="1" applyBorder="1" applyAlignment="1">
      <alignment horizontal="left" vertical="center" wrapText="1" indent="1"/>
    </xf>
    <xf numFmtId="0" fontId="26" fillId="0" borderId="5"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9" xfId="0" applyFont="1" applyBorder="1" applyAlignment="1">
      <alignment horizontal="left" vertical="center" wrapText="1" indent="1"/>
    </xf>
    <xf numFmtId="0" fontId="0" fillId="0" borderId="184" xfId="0" applyBorder="1" applyAlignment="1">
      <alignment horizontal="center" vertical="center"/>
    </xf>
    <xf numFmtId="0" fontId="0" fillId="0" borderId="60" xfId="0" applyBorder="1" applyAlignment="1">
      <alignment horizontal="center" vertical="center"/>
    </xf>
    <xf numFmtId="0" fontId="5" fillId="0" borderId="83" xfId="0" applyFont="1" applyBorder="1" applyAlignment="1">
      <alignment horizontal="center" vertical="center"/>
    </xf>
    <xf numFmtId="0" fontId="26" fillId="0" borderId="78"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0" xfId="0" applyFont="1" applyAlignment="1">
      <alignment horizontal="center" vertical="center" wrapText="1"/>
    </xf>
    <xf numFmtId="0" fontId="26" fillId="0" borderId="82" xfId="0" applyFont="1" applyBorder="1" applyAlignment="1">
      <alignment horizontal="center" vertical="center" wrapText="1"/>
    </xf>
    <xf numFmtId="0" fontId="8" fillId="2" borderId="218" xfId="0" applyFont="1" applyFill="1" applyBorder="1" applyAlignment="1">
      <alignment horizontal="center" vertical="center"/>
    </xf>
    <xf numFmtId="0" fontId="8" fillId="2" borderId="219" xfId="0" applyFont="1" applyFill="1" applyBorder="1" applyAlignment="1">
      <alignment horizontal="center" vertical="center"/>
    </xf>
    <xf numFmtId="0" fontId="8" fillId="2" borderId="220" xfId="0" applyFont="1" applyFill="1" applyBorder="1" applyAlignment="1">
      <alignment horizontal="center" vertical="center"/>
    </xf>
    <xf numFmtId="0" fontId="8" fillId="2" borderId="221"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0" borderId="76" xfId="0" applyFont="1" applyBorder="1" applyAlignment="1">
      <alignment horizontal="left" wrapText="1"/>
    </xf>
    <xf numFmtId="0" fontId="7" fillId="0" borderId="75" xfId="0" applyFont="1" applyBorder="1" applyAlignment="1">
      <alignment horizontal="left" wrapText="1"/>
    </xf>
    <xf numFmtId="0" fontId="5" fillId="2" borderId="0" xfId="0" applyFont="1" applyFill="1" applyAlignment="1">
      <alignment horizontal="center" vertical="center" wrapText="1"/>
    </xf>
    <xf numFmtId="0" fontId="34" fillId="3" borderId="67" xfId="0" applyFont="1" applyFill="1" applyBorder="1" applyAlignment="1">
      <alignment horizontal="left" vertical="center"/>
    </xf>
    <xf numFmtId="0" fontId="34" fillId="3" borderId="57" xfId="0" applyFont="1" applyFill="1" applyBorder="1" applyAlignment="1">
      <alignment horizontal="left" vertical="center"/>
    </xf>
    <xf numFmtId="0" fontId="2" fillId="3" borderId="64"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67" xfId="0" applyFont="1" applyFill="1" applyBorder="1" applyAlignment="1">
      <alignment horizontal="center" vertical="center"/>
    </xf>
    <xf numFmtId="176" fontId="5" fillId="2" borderId="0" xfId="0" applyNumberFormat="1"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left" indent="1"/>
    </xf>
    <xf numFmtId="0" fontId="6" fillId="2" borderId="2" xfId="0" applyFont="1" applyFill="1" applyBorder="1" applyAlignment="1">
      <alignment horizontal="left" indent="1"/>
    </xf>
    <xf numFmtId="0" fontId="9" fillId="3" borderId="38" xfId="0" applyFont="1" applyFill="1" applyBorder="1" applyAlignment="1">
      <alignment horizontal="center" vertical="top"/>
    </xf>
    <xf numFmtId="0" fontId="9" fillId="3" borderId="39" xfId="0" applyFont="1" applyFill="1" applyBorder="1" applyAlignment="1">
      <alignment horizontal="center" vertical="top"/>
    </xf>
    <xf numFmtId="0" fontId="6" fillId="3" borderId="39" xfId="0" applyFont="1" applyFill="1" applyBorder="1" applyAlignment="1" applyProtection="1">
      <alignment horizontal="left" vertical="center" indent="1"/>
      <protection locked="0"/>
    </xf>
    <xf numFmtId="0" fontId="6" fillId="3" borderId="40" xfId="0" applyFont="1" applyFill="1" applyBorder="1" applyAlignment="1" applyProtection="1">
      <alignment horizontal="left" vertical="center" indent="1"/>
      <protection locked="0"/>
    </xf>
    <xf numFmtId="0" fontId="6" fillId="2" borderId="13" xfId="0" applyFont="1" applyFill="1" applyBorder="1" applyAlignment="1">
      <alignment horizontal="left" vertical="top" indent="1"/>
    </xf>
    <xf numFmtId="0" fontId="6" fillId="2" borderId="77" xfId="0" applyFont="1" applyFill="1" applyBorder="1" applyAlignment="1">
      <alignment horizontal="left" vertical="top" indent="1"/>
    </xf>
    <xf numFmtId="49" fontId="6" fillId="3" borderId="125" xfId="0" applyNumberFormat="1" applyFont="1" applyFill="1" applyBorder="1" applyAlignment="1" applyProtection="1">
      <alignment horizontal="center" vertical="top"/>
      <protection locked="0"/>
    </xf>
    <xf numFmtId="49" fontId="6" fillId="3" borderId="8" xfId="0" applyNumberFormat="1" applyFont="1" applyFill="1" applyBorder="1" applyAlignment="1" applyProtection="1">
      <alignment horizontal="center" vertical="top"/>
      <protection locked="0"/>
    </xf>
    <xf numFmtId="0" fontId="6" fillId="3" borderId="8" xfId="0" applyFont="1" applyFill="1" applyBorder="1" applyAlignment="1" applyProtection="1">
      <alignment horizontal="left" vertical="center" indent="1"/>
      <protection locked="0"/>
    </xf>
    <xf numFmtId="0" fontId="6" fillId="3" borderId="86" xfId="0" applyFont="1" applyFill="1" applyBorder="1" applyAlignment="1" applyProtection="1">
      <alignment horizontal="left" vertical="center" indent="1"/>
      <protection locked="0"/>
    </xf>
    <xf numFmtId="0" fontId="6" fillId="2" borderId="1"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3" borderId="32"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33" xfId="0" applyFont="1" applyFill="1" applyBorder="1" applyAlignment="1" applyProtection="1">
      <alignment horizontal="left" vertical="center"/>
      <protection locked="0"/>
    </xf>
    <xf numFmtId="49" fontId="6" fillId="3" borderId="43" xfId="0" applyNumberFormat="1" applyFont="1" applyFill="1" applyBorder="1" applyAlignment="1" applyProtection="1">
      <alignment horizontal="left" vertical="center" indent="1"/>
      <protection locked="0"/>
    </xf>
    <xf numFmtId="49" fontId="6" fillId="3" borderId="44" xfId="0" applyNumberFormat="1" applyFont="1" applyFill="1" applyBorder="1" applyAlignment="1" applyProtection="1">
      <alignment horizontal="left" vertical="center" indent="1"/>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6" fillId="3" borderId="45" xfId="0" applyNumberFormat="1" applyFont="1" applyFill="1" applyBorder="1" applyAlignment="1" applyProtection="1">
      <alignment horizontal="left" vertical="center" indent="1"/>
      <protection locked="0"/>
    </xf>
    <xf numFmtId="0" fontId="6" fillId="2" borderId="0" xfId="0" applyFont="1" applyFill="1" applyAlignment="1">
      <alignment horizontal="left" vertical="center" wrapText="1"/>
    </xf>
    <xf numFmtId="0" fontId="6" fillId="2" borderId="10" xfId="0" applyFont="1" applyFill="1" applyBorder="1" applyAlignment="1">
      <alignment horizontal="center" vertical="center"/>
    </xf>
    <xf numFmtId="0" fontId="6" fillId="3" borderId="22"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6" fillId="3" borderId="0" xfId="0" applyFont="1" applyFill="1" applyAlignment="1">
      <alignment horizontal="left" wrapText="1"/>
    </xf>
    <xf numFmtId="0" fontId="5" fillId="3" borderId="202" xfId="0" applyFont="1" applyFill="1" applyBorder="1" applyAlignment="1">
      <alignment horizontal="center" vertical="center"/>
    </xf>
    <xf numFmtId="0" fontId="5" fillId="3" borderId="203" xfId="0" applyFont="1" applyFill="1" applyBorder="1" applyAlignment="1">
      <alignment horizontal="center" vertical="center"/>
    </xf>
    <xf numFmtId="0" fontId="5" fillId="3" borderId="41" xfId="0" applyFont="1" applyFill="1" applyBorder="1" applyAlignment="1">
      <alignment horizontal="left" vertical="center"/>
    </xf>
    <xf numFmtId="0" fontId="5" fillId="3" borderId="125" xfId="0" applyFont="1" applyFill="1" applyBorder="1" applyAlignment="1">
      <alignment horizontal="left" vertical="center"/>
    </xf>
    <xf numFmtId="0" fontId="6" fillId="2" borderId="3"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9"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8" fillId="2" borderId="17" xfId="0" applyFont="1" applyFill="1" applyBorder="1" applyAlignment="1">
      <alignment horizontal="left" vertical="center" indent="1"/>
    </xf>
    <xf numFmtId="0" fontId="8" fillId="2" borderId="18" xfId="0" applyFont="1" applyFill="1" applyBorder="1" applyAlignment="1">
      <alignment horizontal="left" vertical="center" indent="1"/>
    </xf>
    <xf numFmtId="0" fontId="9" fillId="3" borderId="53" xfId="0" applyFont="1" applyFill="1" applyBorder="1" applyAlignment="1">
      <alignment horizontal="center" vertical="center"/>
    </xf>
    <xf numFmtId="0" fontId="9"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pplyProtection="1">
      <alignment horizontal="left" vertical="center" indent="1"/>
      <protection locked="0"/>
    </xf>
    <xf numFmtId="0" fontId="6" fillId="3" borderId="52" xfId="0" applyFont="1" applyFill="1" applyBorder="1" applyAlignment="1" applyProtection="1">
      <alignment horizontal="left" vertical="center" indent="1"/>
      <protection locked="0"/>
    </xf>
    <xf numFmtId="0" fontId="6" fillId="2" borderId="13" xfId="0" applyFont="1" applyFill="1" applyBorder="1" applyAlignment="1">
      <alignment horizontal="left" vertical="center" indent="1"/>
    </xf>
    <xf numFmtId="0" fontId="6" fillId="2" borderId="7" xfId="0" applyFont="1" applyFill="1" applyBorder="1" applyAlignment="1">
      <alignment horizontal="left" vertical="center" indent="1"/>
    </xf>
    <xf numFmtId="0" fontId="21" fillId="3" borderId="125" xfId="0" applyFont="1" applyFill="1" applyBorder="1" applyAlignment="1" applyProtection="1">
      <alignment horizontal="left" vertical="center" indent="1"/>
      <protection locked="0"/>
    </xf>
    <xf numFmtId="0" fontId="21" fillId="3" borderId="8" xfId="0" applyFont="1" applyFill="1" applyBorder="1" applyAlignment="1" applyProtection="1">
      <alignment horizontal="left" vertical="center" indent="1"/>
      <protection locked="0"/>
    </xf>
    <xf numFmtId="0" fontId="4" fillId="3" borderId="204" xfId="0" applyFont="1" applyFill="1" applyBorder="1" applyAlignment="1" applyProtection="1">
      <alignment horizontal="left" vertical="center" indent="1"/>
      <protection locked="0"/>
    </xf>
    <xf numFmtId="0" fontId="4" fillId="3" borderId="21" xfId="0" applyFont="1" applyFill="1" applyBorder="1" applyAlignment="1" applyProtection="1">
      <alignment horizontal="left" vertical="center" indent="1"/>
      <protection locked="0"/>
    </xf>
    <xf numFmtId="0" fontId="4" fillId="3" borderId="50" xfId="0" applyFont="1" applyFill="1" applyBorder="1" applyAlignment="1" applyProtection="1">
      <alignment horizontal="left" vertical="center" indent="1"/>
      <protection locked="0"/>
    </xf>
    <xf numFmtId="0" fontId="7" fillId="3" borderId="43" xfId="0" applyFont="1" applyFill="1" applyBorder="1" applyAlignment="1">
      <alignment horizontal="center"/>
    </xf>
    <xf numFmtId="0" fontId="7" fillId="3" borderId="44" xfId="0" applyFont="1" applyFill="1" applyBorder="1" applyAlignment="1">
      <alignment horizontal="center"/>
    </xf>
    <xf numFmtId="0" fontId="7" fillId="3" borderId="45" xfId="0" applyFont="1" applyFill="1" applyBorder="1" applyAlignment="1">
      <alignment horizontal="center"/>
    </xf>
    <xf numFmtId="0" fontId="7" fillId="2" borderId="5" xfId="0" applyFont="1" applyFill="1" applyBorder="1" applyAlignment="1">
      <alignment horizontal="right" vertical="top"/>
    </xf>
    <xf numFmtId="0" fontId="7" fillId="2" borderId="0" xfId="0" applyFont="1" applyFill="1" applyAlignment="1">
      <alignment horizontal="right" vertical="top"/>
    </xf>
    <xf numFmtId="0" fontId="7" fillId="2" borderId="42" xfId="0" applyFont="1" applyFill="1" applyBorder="1" applyAlignment="1">
      <alignment horizontal="right" vertical="top"/>
    </xf>
    <xf numFmtId="0" fontId="6" fillId="2" borderId="14"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xf>
    <xf numFmtId="0" fontId="8" fillId="2" borderId="96" xfId="0" applyFont="1" applyFill="1" applyBorder="1" applyAlignment="1">
      <alignment horizontal="left" vertical="center" indent="1"/>
    </xf>
    <xf numFmtId="0" fontId="6" fillId="3" borderId="46" xfId="0" applyFont="1" applyFill="1" applyBorder="1" applyAlignment="1" applyProtection="1">
      <alignment horizontal="left" vertical="center" indent="1"/>
      <protection locked="0"/>
    </xf>
    <xf numFmtId="0" fontId="6" fillId="3" borderId="47" xfId="0" applyFont="1" applyFill="1" applyBorder="1" applyAlignment="1" applyProtection="1">
      <alignment horizontal="left" vertical="center" indent="1"/>
      <protection locked="0"/>
    </xf>
    <xf numFmtId="0" fontId="6" fillId="3" borderId="48" xfId="0" applyFont="1" applyFill="1" applyBorder="1" applyAlignment="1" applyProtection="1">
      <alignment horizontal="left" vertical="center" indent="1"/>
      <protection locked="0"/>
    </xf>
    <xf numFmtId="0" fontId="6" fillId="2" borderId="16" xfId="0" applyFont="1" applyFill="1" applyBorder="1" applyAlignment="1">
      <alignment horizontal="left" vertical="distributed" indent="1"/>
    </xf>
    <xf numFmtId="0" fontId="6" fillId="2" borderId="20" xfId="0" applyFont="1" applyFill="1" applyBorder="1" applyAlignment="1">
      <alignment horizontal="left" vertical="distributed" indent="1"/>
    </xf>
    <xf numFmtId="0" fontId="4" fillId="3" borderId="49" xfId="0" applyFont="1" applyFill="1" applyBorder="1" applyAlignment="1" applyProtection="1">
      <alignment horizontal="left" vertical="center" indent="1"/>
      <protection locked="0"/>
    </xf>
    <xf numFmtId="0" fontId="7" fillId="3" borderId="0" xfId="0" applyFont="1" applyFill="1" applyAlignment="1">
      <alignment horizontal="left" vertical="top"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3" borderId="51" xfId="0" applyFont="1" applyFill="1" applyBorder="1" applyAlignment="1" applyProtection="1">
      <alignment horizontal="left" vertical="center" indent="1"/>
      <protection locked="0"/>
    </xf>
    <xf numFmtId="0" fontId="6" fillId="3" borderId="41"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7" fillId="2" borderId="8" xfId="0" applyFont="1" applyFill="1" applyBorder="1" applyAlignment="1">
      <alignment horizontal="left" vertical="center"/>
    </xf>
    <xf numFmtId="0" fontId="6" fillId="2" borderId="8" xfId="0" applyFont="1" applyFill="1" applyBorder="1" applyAlignment="1">
      <alignment horizontal="left" vertical="center" indent="1"/>
    </xf>
    <xf numFmtId="49" fontId="6" fillId="3" borderId="34" xfId="0" applyNumberFormat="1" applyFont="1" applyFill="1" applyBorder="1" applyAlignment="1" applyProtection="1">
      <alignment horizontal="left" vertical="center" indent="1"/>
      <protection locked="0"/>
    </xf>
    <xf numFmtId="49" fontId="6" fillId="3" borderId="35" xfId="0" applyNumberFormat="1" applyFont="1" applyFill="1" applyBorder="1" applyAlignment="1" applyProtection="1">
      <alignment horizontal="left" vertical="center" indent="1"/>
      <protection locked="0"/>
    </xf>
    <xf numFmtId="49" fontId="6" fillId="3" borderId="36" xfId="0" applyNumberFormat="1" applyFont="1" applyFill="1" applyBorder="1" applyAlignment="1" applyProtection="1">
      <alignment horizontal="left" vertical="center" inden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top" wrapText="1"/>
    </xf>
    <xf numFmtId="0" fontId="6" fillId="2" borderId="0" xfId="0" applyFont="1" applyFill="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3" xfId="0" applyFont="1" applyFill="1" applyBorder="1" applyAlignment="1">
      <alignment horizontal="left" vertical="center" indent="1"/>
    </xf>
    <xf numFmtId="0" fontId="6" fillId="2" borderId="0" xfId="0" applyFont="1" applyFill="1" applyAlignment="1">
      <alignment horizontal="left" vertical="center" indent="1"/>
    </xf>
    <xf numFmtId="0" fontId="6" fillId="3" borderId="41"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8" fillId="2" borderId="87" xfId="0" applyFont="1" applyFill="1" applyBorder="1" applyAlignment="1">
      <alignment horizontal="left" vertical="center" inden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6" fillId="3" borderId="39" xfId="0" applyFont="1" applyFill="1" applyBorder="1" applyAlignment="1">
      <alignment horizontal="center" vertical="center"/>
    </xf>
    <xf numFmtId="0" fontId="6" fillId="2" borderId="13" xfId="0" applyFont="1" applyFill="1" applyBorder="1" applyAlignment="1">
      <alignment horizontal="center" vertical="center"/>
    </xf>
    <xf numFmtId="0" fontId="21" fillId="3" borderId="21" xfId="0" applyFont="1" applyFill="1" applyBorder="1" applyAlignment="1" applyProtection="1">
      <alignment horizontal="left" vertical="center" indent="1"/>
      <protection locked="0"/>
    </xf>
    <xf numFmtId="0" fontId="21" fillId="3" borderId="50" xfId="0" applyFont="1" applyFill="1" applyBorder="1" applyAlignment="1" applyProtection="1">
      <alignment horizontal="left" vertical="center" indent="1"/>
      <protection locked="0"/>
    </xf>
    <xf numFmtId="0" fontId="6" fillId="2" borderId="54" xfId="0" applyFont="1" applyFill="1" applyBorder="1" applyAlignment="1">
      <alignment horizontal="center" vertical="center"/>
    </xf>
    <xf numFmtId="0" fontId="6" fillId="3" borderId="2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9" fillId="3" borderId="55" xfId="0" applyFont="1" applyFill="1" applyBorder="1" applyAlignment="1">
      <alignment horizontal="center" vertical="top"/>
    </xf>
    <xf numFmtId="0" fontId="9" fillId="3" borderId="30" xfId="0" applyFont="1" applyFill="1" applyBorder="1" applyAlignment="1">
      <alignment horizontal="center" vertical="top"/>
    </xf>
    <xf numFmtId="0" fontId="5" fillId="3" borderId="30" xfId="0" applyFont="1" applyFill="1" applyBorder="1" applyAlignment="1" applyProtection="1">
      <alignment horizontal="center" vertical="center"/>
      <protection locked="0"/>
    </xf>
    <xf numFmtId="0" fontId="5" fillId="3" borderId="20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8" fillId="2" borderId="4" xfId="0" applyFont="1" applyFill="1" applyBorder="1" applyAlignment="1">
      <alignment horizontal="left" vertical="center" indent="1"/>
    </xf>
    <xf numFmtId="0" fontId="8" fillId="2" borderId="14" xfId="0" applyFont="1" applyFill="1" applyBorder="1" applyAlignment="1">
      <alignment horizontal="left" vertical="center" indent="1"/>
    </xf>
    <xf numFmtId="0" fontId="8" fillId="2" borderId="2" xfId="0" applyFont="1" applyFill="1" applyBorder="1" applyAlignment="1">
      <alignment horizontal="left" vertical="center" indent="1"/>
    </xf>
    <xf numFmtId="0" fontId="17" fillId="3" borderId="51" xfId="0" applyFont="1" applyFill="1" applyBorder="1" applyAlignment="1" applyProtection="1">
      <alignment horizontal="left" vertical="center" indent="1"/>
      <protection locked="0"/>
    </xf>
    <xf numFmtId="0" fontId="17" fillId="3" borderId="19" xfId="0" applyFont="1" applyFill="1" applyBorder="1" applyAlignment="1" applyProtection="1">
      <alignment horizontal="left" vertical="center" indent="1"/>
      <protection locked="0"/>
    </xf>
    <xf numFmtId="0" fontId="17" fillId="3" borderId="52" xfId="0" applyFont="1" applyFill="1" applyBorder="1" applyAlignment="1" applyProtection="1">
      <alignment horizontal="left" vertical="center" indent="1"/>
      <protection locked="0"/>
    </xf>
    <xf numFmtId="0" fontId="6" fillId="2" borderId="116" xfId="0" applyFont="1" applyFill="1" applyBorder="1" applyAlignment="1">
      <alignment horizontal="left" vertical="center" wrapText="1" indent="1"/>
    </xf>
    <xf numFmtId="0" fontId="6" fillId="2" borderId="16" xfId="0" applyFont="1" applyFill="1" applyBorder="1" applyAlignment="1">
      <alignment horizontal="left" vertical="center" indent="1"/>
    </xf>
    <xf numFmtId="0" fontId="6" fillId="2" borderId="20" xfId="0" applyFont="1" applyFill="1" applyBorder="1" applyAlignment="1">
      <alignment horizontal="left" vertical="center" indent="1"/>
    </xf>
    <xf numFmtId="0" fontId="4" fillId="3" borderId="101" xfId="0" applyFont="1" applyFill="1" applyBorder="1" applyAlignment="1" applyProtection="1">
      <alignment horizontal="left" vertical="center" indent="1"/>
      <protection locked="0"/>
    </xf>
    <xf numFmtId="0" fontId="4" fillId="3" borderId="102" xfId="0" applyFont="1" applyFill="1" applyBorder="1" applyAlignment="1" applyProtection="1">
      <alignment horizontal="left" vertical="center" indent="1"/>
      <protection locked="0"/>
    </xf>
    <xf numFmtId="0" fontId="4" fillId="3" borderId="103" xfId="0" applyFont="1" applyFill="1" applyBorder="1" applyAlignment="1" applyProtection="1">
      <alignment horizontal="left" vertical="center" indent="1"/>
      <protection locked="0"/>
    </xf>
    <xf numFmtId="0" fontId="6" fillId="3" borderId="54"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4" xfId="0" applyFont="1" applyFill="1" applyBorder="1" applyAlignment="1">
      <alignment horizontal="left" vertical="center"/>
    </xf>
    <xf numFmtId="0" fontId="8" fillId="2" borderId="9" xfId="0" applyFont="1" applyFill="1" applyBorder="1" applyAlignment="1">
      <alignment horizontal="left" vertical="center"/>
    </xf>
    <xf numFmtId="0" fontId="6" fillId="2" borderId="6" xfId="0" applyFont="1" applyFill="1" applyBorder="1" applyAlignment="1">
      <alignment horizontal="center" vertical="center"/>
    </xf>
    <xf numFmtId="0" fontId="6" fillId="2" borderId="0" xfId="0" applyFont="1" applyFill="1" applyAlignment="1" applyProtection="1">
      <alignment horizontal="center" vertical="center"/>
      <protection locked="0"/>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3" borderId="0" xfId="0" applyFont="1" applyFill="1" applyAlignment="1" applyProtection="1">
      <alignment horizontal="left" vertical="top"/>
      <protection locked="0"/>
    </xf>
    <xf numFmtId="0" fontId="6" fillId="2" borderId="8"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58" xfId="0" applyFont="1" applyFill="1" applyBorder="1" applyAlignment="1">
      <alignment horizontal="center" vertical="center"/>
    </xf>
    <xf numFmtId="0" fontId="6" fillId="2" borderId="233" xfId="0" applyFont="1" applyFill="1" applyBorder="1" applyAlignment="1">
      <alignment horizontal="center" vertical="center"/>
    </xf>
    <xf numFmtId="0" fontId="6" fillId="2" borderId="234" xfId="0" applyFont="1" applyFill="1" applyBorder="1" applyAlignment="1">
      <alignment horizontal="center" vertical="center"/>
    </xf>
    <xf numFmtId="0" fontId="6" fillId="2" borderId="235" xfId="0" applyFont="1" applyFill="1" applyBorder="1" applyAlignment="1">
      <alignment horizontal="center" vertical="center"/>
    </xf>
    <xf numFmtId="176" fontId="6" fillId="3" borderId="26" xfId="0" applyNumberFormat="1" applyFont="1" applyFill="1" applyBorder="1" applyAlignment="1" applyProtection="1">
      <alignment horizontal="center" vertical="center"/>
      <protection locked="0"/>
    </xf>
    <xf numFmtId="176" fontId="6" fillId="3" borderId="27" xfId="0" applyNumberFormat="1" applyFont="1" applyFill="1" applyBorder="1" applyAlignment="1" applyProtection="1">
      <alignment horizontal="center" vertical="center"/>
      <protection locked="0"/>
    </xf>
    <xf numFmtId="176" fontId="6" fillId="3" borderId="28" xfId="0" applyNumberFormat="1" applyFont="1" applyFill="1" applyBorder="1" applyAlignment="1" applyProtection="1">
      <alignment horizontal="center" vertical="center"/>
      <protection locked="0"/>
    </xf>
    <xf numFmtId="0" fontId="5" fillId="3" borderId="57" xfId="0" applyFont="1" applyFill="1" applyBorder="1" applyAlignment="1">
      <alignment horizontal="left" vertical="center" wrapText="1"/>
    </xf>
    <xf numFmtId="0" fontId="5" fillId="3" borderId="58" xfId="0" applyFont="1" applyFill="1" applyBorder="1" applyAlignment="1">
      <alignment horizontal="left" vertical="center" wrapText="1"/>
    </xf>
    <xf numFmtId="0" fontId="6" fillId="3" borderId="76" xfId="0" applyFont="1" applyFill="1" applyBorder="1" applyAlignment="1">
      <alignment horizontal="righ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3" borderId="47" xfId="0" applyFont="1" applyFill="1" applyBorder="1" applyAlignment="1">
      <alignment horizontal="left" vertical="center"/>
    </xf>
    <xf numFmtId="0" fontId="6" fillId="3" borderId="199" xfId="0" applyFont="1" applyFill="1" applyBorder="1" applyAlignment="1">
      <alignment horizontal="left" vertical="center"/>
    </xf>
    <xf numFmtId="0" fontId="7" fillId="3" borderId="39" xfId="0" applyFont="1" applyFill="1" applyBorder="1" applyAlignment="1">
      <alignment horizontal="center" vertical="top"/>
    </xf>
    <xf numFmtId="0" fontId="7" fillId="3" borderId="40" xfId="0" applyFont="1" applyFill="1" applyBorder="1" applyAlignment="1">
      <alignment horizontal="center" vertical="top"/>
    </xf>
    <xf numFmtId="0" fontId="6" fillId="3" borderId="0" xfId="0" applyFont="1" applyFill="1" applyAlignment="1">
      <alignment horizontal="right" vertical="top" wrapText="1"/>
    </xf>
    <xf numFmtId="0" fontId="6" fillId="3" borderId="44" xfId="0" applyFont="1" applyFill="1" applyBorder="1" applyAlignment="1">
      <alignment horizontal="left" vertical="center"/>
    </xf>
    <xf numFmtId="0" fontId="6" fillId="3" borderId="44" xfId="0" applyFont="1" applyFill="1" applyBorder="1" applyAlignment="1">
      <alignment horizontal="right" vertical="center"/>
    </xf>
    <xf numFmtId="0" fontId="6" fillId="3" borderId="175" xfId="0" applyFont="1" applyFill="1" applyBorder="1" applyAlignment="1">
      <alignment horizontal="right" vertical="center"/>
    </xf>
    <xf numFmtId="0" fontId="36" fillId="3" borderId="0" xfId="0" applyFont="1" applyFill="1" applyAlignment="1" applyProtection="1">
      <alignment horizontal="center" vertical="top"/>
      <protection locked="0"/>
    </xf>
    <xf numFmtId="0" fontId="36" fillId="3" borderId="42" xfId="0" applyFont="1" applyFill="1" applyBorder="1" applyAlignment="1" applyProtection="1">
      <alignment horizontal="center" vertical="top"/>
      <protection locked="0"/>
    </xf>
    <xf numFmtId="0" fontId="36" fillId="3" borderId="41" xfId="0" applyFont="1" applyFill="1" applyBorder="1" applyAlignment="1" applyProtection="1">
      <alignment horizontal="center" vertical="top"/>
      <protection locked="0"/>
    </xf>
    <xf numFmtId="0" fontId="36" fillId="3" borderId="43" xfId="0" applyFont="1" applyFill="1" applyBorder="1" applyAlignment="1" applyProtection="1">
      <alignment horizontal="center" vertical="top"/>
      <protection locked="0"/>
    </xf>
    <xf numFmtId="0" fontId="36" fillId="3" borderId="44" xfId="0" applyFont="1" applyFill="1" applyBorder="1" applyAlignment="1" applyProtection="1">
      <alignment horizontal="center" vertical="top"/>
      <protection locked="0"/>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6" fillId="2" borderId="17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86" xfId="0" applyFont="1" applyFill="1" applyBorder="1" applyAlignment="1">
      <alignment horizontal="center" vertical="center"/>
    </xf>
    <xf numFmtId="0" fontId="6" fillId="3" borderId="5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2" borderId="11" xfId="0" applyFont="1" applyFill="1" applyBorder="1" applyAlignment="1">
      <alignment horizontal="left" vertical="center" indent="1"/>
    </xf>
    <xf numFmtId="0" fontId="6" fillId="2" borderId="12" xfId="0" applyFont="1" applyFill="1" applyBorder="1" applyAlignment="1">
      <alignment horizontal="left" vertical="center" indent="1"/>
    </xf>
    <xf numFmtId="0" fontId="6" fillId="2" borderId="2" xfId="0" applyFont="1" applyFill="1" applyBorder="1" applyAlignment="1">
      <alignment horizontal="left" vertical="center" wrapText="1" indent="1"/>
    </xf>
    <xf numFmtId="0" fontId="6" fillId="2" borderId="4" xfId="0" applyFont="1" applyFill="1" applyBorder="1" applyAlignment="1">
      <alignment horizontal="left" vertical="center" indent="1"/>
    </xf>
    <xf numFmtId="0" fontId="6" fillId="2" borderId="9" xfId="0" applyFont="1" applyFill="1" applyBorder="1" applyAlignment="1">
      <alignment horizontal="left" vertical="center" indent="1"/>
    </xf>
    <xf numFmtId="57" fontId="0" fillId="2" borderId="0" xfId="0" applyNumberFormat="1" applyFill="1" applyAlignment="1" applyProtection="1">
      <alignment horizontal="center" vertical="center"/>
      <protection locked="0"/>
    </xf>
    <xf numFmtId="57" fontId="0" fillId="2" borderId="6" xfId="0" applyNumberFormat="1" applyFill="1" applyBorder="1" applyAlignment="1" applyProtection="1">
      <alignment horizontal="center" vertical="center"/>
      <protection locked="0"/>
    </xf>
    <xf numFmtId="176" fontId="6" fillId="2" borderId="11" xfId="0" applyNumberFormat="1" applyFont="1" applyFill="1" applyBorder="1" applyAlignment="1">
      <alignment horizontal="center" vertical="center"/>
    </xf>
    <xf numFmtId="0" fontId="6" fillId="3" borderId="98" xfId="2" applyNumberFormat="1" applyFont="1" applyFill="1" applyBorder="1" applyAlignment="1" applyProtection="1">
      <alignment horizontal="center" vertical="center"/>
      <protection locked="0"/>
    </xf>
    <xf numFmtId="0" fontId="6" fillId="3" borderId="123" xfId="2" applyNumberFormat="1" applyFont="1" applyFill="1" applyBorder="1" applyAlignment="1" applyProtection="1">
      <alignment horizontal="center" vertical="center"/>
      <protection locked="0"/>
    </xf>
    <xf numFmtId="0" fontId="6" fillId="3" borderId="124" xfId="2" applyNumberFormat="1" applyFont="1" applyFill="1" applyBorder="1" applyAlignment="1" applyProtection="1">
      <alignment horizontal="center" vertical="center"/>
      <protection locked="0"/>
    </xf>
    <xf numFmtId="0" fontId="13" fillId="2" borderId="129" xfId="1" applyFont="1" applyFill="1" applyBorder="1" applyAlignment="1">
      <alignment horizontal="left" vertical="center" wrapText="1"/>
    </xf>
    <xf numFmtId="0" fontId="13" fillId="2" borderId="110"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156" xfId="1" applyFont="1" applyFill="1" applyBorder="1" applyAlignment="1">
      <alignment horizontal="left" vertical="center" wrapText="1"/>
    </xf>
    <xf numFmtId="0" fontId="13" fillId="2" borderId="99" xfId="1" applyFont="1" applyFill="1" applyBorder="1" applyAlignment="1">
      <alignment horizontal="left" vertical="center" wrapText="1"/>
    </xf>
    <xf numFmtId="0" fontId="21" fillId="2" borderId="122" xfId="1" applyFont="1" applyFill="1" applyBorder="1" applyAlignment="1">
      <alignment horizontal="left" vertical="center"/>
    </xf>
    <xf numFmtId="0" fontId="21" fillId="2" borderId="155" xfId="1" applyFont="1" applyFill="1" applyBorder="1" applyAlignment="1">
      <alignment horizontal="left" vertical="center"/>
    </xf>
    <xf numFmtId="0" fontId="21" fillId="2" borderId="49" xfId="1" applyFont="1" applyFill="1" applyBorder="1" applyAlignment="1">
      <alignment horizontal="left" vertical="center"/>
    </xf>
    <xf numFmtId="0" fontId="21" fillId="2" borderId="116" xfId="1" applyFont="1" applyFill="1" applyBorder="1" applyAlignment="1">
      <alignment horizontal="left" vertical="center"/>
    </xf>
    <xf numFmtId="0" fontId="15" fillId="3" borderId="123" xfId="1" applyFont="1" applyFill="1" applyBorder="1" applyAlignment="1" applyProtection="1">
      <alignment horizontal="left" vertical="center"/>
      <protection locked="0"/>
    </xf>
    <xf numFmtId="0" fontId="15" fillId="3" borderId="124" xfId="1" applyFont="1" applyFill="1" applyBorder="1" applyAlignment="1" applyProtection="1">
      <alignment horizontal="left" vertical="center"/>
      <protection locked="0"/>
    </xf>
    <xf numFmtId="0" fontId="21" fillId="3" borderId="22" xfId="1" applyFont="1" applyFill="1" applyBorder="1" applyAlignment="1" applyProtection="1">
      <alignment horizontal="center" vertical="center"/>
      <protection locked="0"/>
    </xf>
    <xf numFmtId="0" fontId="21" fillId="3" borderId="37" xfId="1" applyFont="1" applyFill="1" applyBorder="1" applyAlignment="1" applyProtection="1">
      <alignment horizontal="center" vertical="center"/>
      <protection locked="0"/>
    </xf>
    <xf numFmtId="0" fontId="21" fillId="3" borderId="23" xfId="1"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15" fillId="3" borderId="47" xfId="1" applyFont="1" applyFill="1" applyBorder="1" applyAlignment="1" applyProtection="1">
      <alignment horizontal="left" vertical="center"/>
      <protection locked="0"/>
    </xf>
    <xf numFmtId="0" fontId="15" fillId="3" borderId="121" xfId="1" applyFont="1" applyFill="1" applyBorder="1" applyAlignment="1" applyProtection="1">
      <alignment horizontal="left" vertical="center"/>
      <protection locked="0"/>
    </xf>
    <xf numFmtId="0" fontId="21" fillId="3" borderId="22" xfId="1" applyFont="1" applyFill="1" applyBorder="1" applyAlignment="1" applyProtection="1">
      <alignment horizontal="center" vertical="center" wrapText="1"/>
      <protection locked="0"/>
    </xf>
    <xf numFmtId="0" fontId="21" fillId="3" borderId="37" xfId="1" applyFont="1" applyFill="1" applyBorder="1" applyAlignment="1" applyProtection="1">
      <alignment horizontal="center" vertical="center" wrapText="1"/>
      <protection locked="0"/>
    </xf>
    <xf numFmtId="176" fontId="20" fillId="3" borderId="22" xfId="1" applyNumberFormat="1" applyFont="1" applyFill="1" applyBorder="1" applyAlignment="1" applyProtection="1">
      <alignment horizontal="center" vertical="center"/>
      <protection locked="0"/>
    </xf>
    <xf numFmtId="176" fontId="20" fillId="3" borderId="37" xfId="1" applyNumberFormat="1" applyFont="1" applyFill="1" applyBorder="1" applyAlignment="1" applyProtection="1">
      <alignment horizontal="center" vertical="center"/>
      <protection locked="0"/>
    </xf>
    <xf numFmtId="176" fontId="20" fillId="3" borderId="23" xfId="1" applyNumberFormat="1" applyFont="1" applyFill="1" applyBorder="1" applyAlignment="1" applyProtection="1">
      <alignment horizontal="center" vertical="center"/>
      <protection locked="0"/>
    </xf>
    <xf numFmtId="0" fontId="20" fillId="3" borderId="22" xfId="1" applyFont="1" applyFill="1" applyBorder="1" applyAlignment="1" applyProtection="1">
      <alignment horizontal="center" vertical="center"/>
      <protection locked="0"/>
    </xf>
    <xf numFmtId="0" fontId="20" fillId="3" borderId="37" xfId="1" applyFont="1" applyFill="1" applyBorder="1" applyAlignment="1" applyProtection="1">
      <alignment horizontal="center" vertical="center"/>
      <protection locked="0"/>
    </xf>
    <xf numFmtId="0" fontId="20" fillId="3" borderId="23" xfId="1" applyFont="1" applyFill="1" applyBorder="1" applyAlignment="1" applyProtection="1">
      <alignment horizontal="center" vertical="center"/>
      <protection locked="0"/>
    </xf>
    <xf numFmtId="0" fontId="27" fillId="3" borderId="76" xfId="1" applyFont="1" applyFill="1" applyBorder="1" applyAlignment="1">
      <alignment horizontal="center"/>
    </xf>
    <xf numFmtId="0" fontId="12" fillId="3" borderId="76" xfId="1" applyFont="1" applyFill="1" applyBorder="1" applyAlignment="1">
      <alignment horizont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6" fillId="3" borderId="106" xfId="2" applyNumberFormat="1" applyFont="1" applyFill="1" applyBorder="1" applyAlignment="1" applyProtection="1">
      <alignment horizontal="center" vertical="center"/>
      <protection locked="0"/>
    </xf>
    <xf numFmtId="0" fontId="6" fillId="3" borderId="47" xfId="2" applyNumberFormat="1" applyFont="1" applyFill="1" applyBorder="1" applyAlignment="1" applyProtection="1">
      <alignment horizontal="center" vertical="center"/>
      <protection locked="0"/>
    </xf>
    <xf numFmtId="0" fontId="6" fillId="3" borderId="121" xfId="2" applyNumberFormat="1" applyFont="1" applyFill="1" applyBorder="1" applyAlignment="1" applyProtection="1">
      <alignment horizontal="center" vertical="center"/>
      <protection locked="0"/>
    </xf>
    <xf numFmtId="0" fontId="5" fillId="2" borderId="8" xfId="0" applyFont="1" applyFill="1" applyBorder="1" applyAlignment="1">
      <alignment horizontal="left" vertical="center"/>
    </xf>
    <xf numFmtId="0" fontId="5" fillId="2" borderId="86" xfId="0" applyFont="1" applyFill="1" applyBorder="1" applyAlignment="1">
      <alignment horizontal="left" vertical="center"/>
    </xf>
    <xf numFmtId="0" fontId="20" fillId="2" borderId="2" xfId="1" applyFont="1" applyFill="1" applyBorder="1" applyAlignment="1">
      <alignment horizontal="center" vertical="center" textRotation="255"/>
    </xf>
    <xf numFmtId="0" fontId="20" fillId="2" borderId="3" xfId="1" applyFont="1" applyFill="1" applyBorder="1" applyAlignment="1">
      <alignment horizontal="center" vertical="center" textRotation="255"/>
    </xf>
    <xf numFmtId="0" fontId="20" fillId="2" borderId="5" xfId="1" applyFont="1" applyFill="1" applyBorder="1" applyAlignment="1">
      <alignment horizontal="center" vertical="center" textRotation="255"/>
    </xf>
    <xf numFmtId="0" fontId="20" fillId="2" borderId="0" xfId="1" applyFont="1" applyFill="1" applyAlignment="1">
      <alignment horizontal="center" vertical="center" textRotation="255"/>
    </xf>
    <xf numFmtId="0" fontId="20" fillId="2" borderId="7" xfId="1" applyFont="1" applyFill="1" applyBorder="1" applyAlignment="1">
      <alignment horizontal="center" vertical="center" textRotation="255"/>
    </xf>
    <xf numFmtId="0" fontId="20" fillId="2" borderId="8" xfId="1" applyFont="1" applyFill="1" applyBorder="1" applyAlignment="1">
      <alignment horizontal="center" vertical="center" textRotation="255"/>
    </xf>
    <xf numFmtId="0" fontId="5" fillId="3" borderId="8" xfId="0" applyFont="1" applyFill="1" applyBorder="1" applyAlignment="1">
      <alignment horizontal="center" vertical="center"/>
    </xf>
    <xf numFmtId="0" fontId="6" fillId="2" borderId="156" xfId="0" applyFont="1" applyFill="1" applyBorder="1" applyAlignment="1">
      <alignment horizontal="center" vertical="center"/>
    </xf>
    <xf numFmtId="0" fontId="6" fillId="2" borderId="99" xfId="0" applyFont="1" applyFill="1" applyBorder="1" applyAlignment="1">
      <alignment horizontal="center" vertical="center"/>
    </xf>
    <xf numFmtId="0" fontId="6" fillId="2" borderId="157" xfId="0" applyFont="1" applyFill="1" applyBorder="1" applyAlignment="1">
      <alignment horizontal="center" vertical="center"/>
    </xf>
    <xf numFmtId="0" fontId="21" fillId="2" borderId="156" xfId="1" applyFont="1" applyFill="1" applyBorder="1" applyAlignment="1">
      <alignment horizontal="center" vertical="center"/>
    </xf>
    <xf numFmtId="0" fontId="21" fillId="2" borderId="99" xfId="1" applyFont="1" applyFill="1" applyBorder="1" applyAlignment="1">
      <alignment horizontal="center" vertical="center"/>
    </xf>
    <xf numFmtId="0" fontId="21" fillId="2" borderId="157"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20" xfId="1" applyFont="1" applyFill="1" applyBorder="1" applyAlignment="1">
      <alignment horizontal="right" vertical="center"/>
    </xf>
    <xf numFmtId="0" fontId="21" fillId="2" borderId="21" xfId="1" applyFont="1" applyFill="1" applyBorder="1" applyAlignment="1">
      <alignment horizontal="right" vertical="center"/>
    </xf>
    <xf numFmtId="0" fontId="21" fillId="3" borderId="88" xfId="1" applyFont="1" applyFill="1" applyBorder="1" applyAlignment="1" applyProtection="1">
      <alignment horizontal="center" vertical="center"/>
      <protection locked="0"/>
    </xf>
    <xf numFmtId="0" fontId="21" fillId="3" borderId="98" xfId="1" applyFont="1" applyFill="1" applyBorder="1" applyAlignment="1" applyProtection="1">
      <alignment horizontal="center" vertical="center"/>
      <protection locked="0"/>
    </xf>
    <xf numFmtId="0" fontId="21" fillId="3" borderId="8" xfId="1" applyFont="1" applyFill="1" applyBorder="1" applyAlignment="1">
      <alignment horizontal="right" vertical="center"/>
    </xf>
    <xf numFmtId="0" fontId="21" fillId="3" borderId="86" xfId="1" applyFont="1" applyFill="1" applyBorder="1" applyAlignment="1">
      <alignment horizontal="right" vertical="center"/>
    </xf>
    <xf numFmtId="49" fontId="15" fillId="3" borderId="22" xfId="1" applyNumberFormat="1" applyFont="1" applyFill="1" applyBorder="1" applyAlignment="1" applyProtection="1">
      <alignment horizontal="center" vertical="center"/>
      <protection locked="0"/>
    </xf>
    <xf numFmtId="49" fontId="15" fillId="3" borderId="37" xfId="1" applyNumberFormat="1" applyFont="1" applyFill="1" applyBorder="1" applyAlignment="1" applyProtection="1">
      <alignment horizontal="center" vertical="center"/>
      <protection locked="0"/>
    </xf>
    <xf numFmtId="49" fontId="15" fillId="3" borderId="23" xfId="1" applyNumberFormat="1" applyFont="1" applyFill="1" applyBorder="1" applyAlignment="1" applyProtection="1">
      <alignment horizontal="center" vertical="center"/>
      <protection locked="0"/>
    </xf>
    <xf numFmtId="0" fontId="7" fillId="3" borderId="5" xfId="0" applyFont="1" applyFill="1" applyBorder="1" applyAlignment="1">
      <alignment horizontal="center"/>
    </xf>
    <xf numFmtId="0" fontId="7" fillId="3" borderId="0" xfId="0" applyFont="1" applyFill="1" applyAlignment="1">
      <alignment horizontal="center"/>
    </xf>
    <xf numFmtId="0" fontId="7" fillId="3" borderId="6" xfId="0" applyFont="1" applyFill="1" applyBorder="1" applyAlignment="1">
      <alignment horizontal="center"/>
    </xf>
    <xf numFmtId="0" fontId="6" fillId="3" borderId="98" xfId="0" applyFont="1" applyFill="1" applyBorder="1" applyAlignment="1" applyProtection="1">
      <alignment horizontal="center" vertical="center"/>
      <protection locked="0"/>
    </xf>
    <xf numFmtId="0" fontId="6" fillId="3" borderId="123" xfId="0" applyFont="1" applyFill="1" applyBorder="1" applyAlignment="1" applyProtection="1">
      <alignment horizontal="center" vertical="center"/>
      <protection locked="0"/>
    </xf>
    <xf numFmtId="0" fontId="6" fillId="3" borderId="232" xfId="0" applyFont="1" applyFill="1" applyBorder="1" applyAlignment="1" applyProtection="1">
      <alignment horizontal="center" vertical="center"/>
      <protection locked="0"/>
    </xf>
    <xf numFmtId="0" fontId="6" fillId="3" borderId="88" xfId="0" applyFont="1" applyFill="1" applyBorder="1" applyAlignment="1" applyProtection="1">
      <alignment horizontal="center" vertical="center"/>
      <protection locked="0"/>
    </xf>
    <xf numFmtId="49" fontId="15" fillId="3" borderId="238" xfId="1" applyNumberFormat="1" applyFont="1" applyFill="1" applyBorder="1" applyAlignment="1">
      <alignment horizontal="center" vertical="center"/>
    </xf>
    <xf numFmtId="49" fontId="15" fillId="3" borderId="98" xfId="1" applyNumberFormat="1" applyFont="1" applyFill="1" applyBorder="1" applyAlignment="1">
      <alignment horizontal="center" vertical="center"/>
    </xf>
    <xf numFmtId="0" fontId="21" fillId="2" borderId="153" xfId="1" applyFont="1" applyFill="1" applyBorder="1" applyAlignment="1">
      <alignment horizontal="center" vertical="center" wrapText="1"/>
    </xf>
    <xf numFmtId="0" fontId="21" fillId="2" borderId="3" xfId="1" applyFont="1" applyFill="1" applyBorder="1" applyAlignment="1">
      <alignment horizontal="center" vertical="center" wrapText="1"/>
    </xf>
    <xf numFmtId="38" fontId="6" fillId="3" borderId="98" xfId="2" applyFont="1" applyFill="1" applyBorder="1" applyAlignment="1" applyProtection="1">
      <alignment horizontal="center" vertical="center"/>
      <protection locked="0"/>
    </xf>
    <xf numFmtId="38" fontId="6" fillId="3" borderId="123" xfId="2" applyFont="1" applyFill="1" applyBorder="1" applyAlignment="1" applyProtection="1">
      <alignment horizontal="center" vertical="center"/>
      <protection locked="0"/>
    </xf>
    <xf numFmtId="38" fontId="6" fillId="3" borderId="124" xfId="2" applyFont="1" applyFill="1" applyBorder="1" applyAlignment="1" applyProtection="1">
      <alignment horizontal="center" vertical="center"/>
      <protection locked="0"/>
    </xf>
    <xf numFmtId="0" fontId="15" fillId="3" borderId="236" xfId="1" applyFont="1" applyFill="1" applyBorder="1" applyAlignment="1">
      <alignment horizontal="center" vertical="center"/>
    </xf>
    <xf numFmtId="0" fontId="15" fillId="3" borderId="106" xfId="1" applyFont="1" applyFill="1" applyBorder="1" applyAlignment="1">
      <alignment horizontal="center" vertical="center"/>
    </xf>
    <xf numFmtId="0" fontId="21" fillId="2" borderId="154" xfId="1" applyFont="1" applyFill="1" applyBorder="1" applyAlignment="1">
      <alignment horizontal="center" vertical="center" wrapText="1"/>
    </xf>
    <xf numFmtId="0" fontId="21" fillId="2" borderId="154" xfId="1" applyFont="1" applyFill="1" applyBorder="1" applyAlignment="1">
      <alignment horizontal="center" vertical="center"/>
    </xf>
    <xf numFmtId="0" fontId="21" fillId="3" borderId="237" xfId="1" applyFont="1" applyFill="1" applyBorder="1" applyAlignment="1" applyProtection="1">
      <alignment horizontal="center" vertical="center"/>
      <protection locked="0"/>
    </xf>
    <xf numFmtId="0" fontId="21" fillId="3" borderId="106" xfId="1" applyFont="1" applyFill="1" applyBorder="1" applyAlignment="1" applyProtection="1">
      <alignment horizontal="center" vertical="center"/>
      <protection locked="0"/>
    </xf>
    <xf numFmtId="0" fontId="34" fillId="3" borderId="75" xfId="0" applyFont="1" applyFill="1" applyBorder="1" applyAlignment="1">
      <alignment horizontal="left" vertical="center"/>
    </xf>
    <xf numFmtId="0" fontId="21" fillId="2" borderId="8" xfId="1" applyFont="1" applyFill="1" applyBorder="1" applyAlignment="1">
      <alignment horizontal="right" vertical="center"/>
    </xf>
    <xf numFmtId="0" fontId="17" fillId="2" borderId="3" xfId="1" applyFont="1" applyFill="1" applyBorder="1" applyAlignment="1">
      <alignment horizontal="left" vertical="center" wrapText="1"/>
    </xf>
    <xf numFmtId="0" fontId="17" fillId="2" borderId="3" xfId="1" applyFont="1" applyFill="1" applyBorder="1" applyAlignment="1">
      <alignment horizontal="left" vertical="center"/>
    </xf>
    <xf numFmtId="0" fontId="17" fillId="2" borderId="0" xfId="1" applyFont="1" applyFill="1" applyAlignment="1">
      <alignment horizontal="left" vertical="center"/>
    </xf>
    <xf numFmtId="0" fontId="17" fillId="2" borderId="4" xfId="1" applyFont="1" applyFill="1" applyBorder="1" applyAlignment="1">
      <alignment horizontal="left" vertical="center"/>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173" xfId="1" applyFont="1" applyFill="1" applyBorder="1" applyAlignment="1">
      <alignment horizontal="center" vertical="center"/>
    </xf>
    <xf numFmtId="0" fontId="6" fillId="3" borderId="237" xfId="0" applyFont="1" applyFill="1" applyBorder="1" applyAlignment="1" applyProtection="1">
      <alignment horizontal="center" vertical="center"/>
      <protection locked="0"/>
    </xf>
    <xf numFmtId="0" fontId="21" fillId="2" borderId="4" xfId="1" applyFont="1" applyFill="1" applyBorder="1" applyAlignment="1">
      <alignment horizontal="center" vertical="center"/>
    </xf>
    <xf numFmtId="0" fontId="21" fillId="2" borderId="173" xfId="1" applyFont="1" applyFill="1" applyBorder="1" applyAlignment="1">
      <alignment horizontal="center" vertical="center" wrapText="1"/>
    </xf>
    <xf numFmtId="38" fontId="6" fillId="3" borderId="106" xfId="2" applyFont="1" applyFill="1" applyBorder="1" applyAlignment="1" applyProtection="1">
      <alignment horizontal="center" vertical="center"/>
      <protection locked="0"/>
    </xf>
    <xf numFmtId="38" fontId="6" fillId="3" borderId="47" xfId="2" applyFont="1" applyFill="1" applyBorder="1" applyAlignment="1" applyProtection="1">
      <alignment horizontal="center" vertical="center"/>
      <protection locked="0"/>
    </xf>
    <xf numFmtId="38" fontId="6" fillId="3" borderId="121" xfId="2" applyFont="1" applyFill="1" applyBorder="1" applyAlignment="1" applyProtection="1">
      <alignment horizontal="center" vertical="center"/>
      <protection locked="0"/>
    </xf>
    <xf numFmtId="0" fontId="6" fillId="3" borderId="106"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2" xfId="1" applyFont="1" applyFill="1" applyBorder="1" applyAlignment="1">
      <alignment horizontal="center" vertical="center"/>
    </xf>
    <xf numFmtId="0" fontId="21" fillId="2" borderId="18"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52" xfId="1"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0" fillId="2" borderId="156" xfId="1" applyFont="1" applyFill="1" applyBorder="1" applyAlignment="1">
      <alignment horizontal="center" vertical="center"/>
    </xf>
    <xf numFmtId="0" fontId="20" fillId="2" borderId="99" xfId="1" applyFont="1" applyFill="1" applyBorder="1" applyAlignment="1">
      <alignment horizontal="center" vertical="center"/>
    </xf>
    <xf numFmtId="0" fontId="20" fillId="2" borderId="0" xfId="1" applyFont="1" applyFill="1" applyAlignment="1">
      <alignment horizontal="center" vertical="center"/>
    </xf>
    <xf numFmtId="0" fontId="20" fillId="2" borderId="158" xfId="1" applyFont="1" applyFill="1" applyBorder="1" applyAlignment="1">
      <alignment horizontal="center" vertical="center"/>
    </xf>
    <xf numFmtId="0" fontId="13" fillId="3" borderId="3" xfId="1" applyFont="1" applyFill="1" applyBorder="1" applyAlignment="1">
      <alignment horizontal="left" wrapText="1"/>
    </xf>
    <xf numFmtId="0" fontId="13" fillId="3" borderId="4" xfId="1" applyFont="1" applyFill="1" applyBorder="1" applyAlignment="1">
      <alignment horizontal="left" wrapText="1"/>
    </xf>
    <xf numFmtId="0" fontId="13" fillId="3" borderId="8" xfId="1" applyFont="1" applyFill="1" applyBorder="1" applyAlignment="1">
      <alignment horizontal="left" wrapText="1"/>
    </xf>
    <xf numFmtId="0" fontId="13" fillId="3" borderId="9" xfId="1" applyFont="1" applyFill="1" applyBorder="1" applyAlignment="1">
      <alignment horizontal="left" wrapText="1"/>
    </xf>
    <xf numFmtId="0" fontId="21" fillId="3" borderId="3" xfId="1" applyFont="1" applyFill="1" applyBorder="1" applyAlignment="1">
      <alignment horizontal="right" vertical="center" wrapText="1"/>
    </xf>
    <xf numFmtId="0" fontId="21" fillId="3" borderId="54" xfId="1" applyFont="1" applyFill="1" applyBorder="1" applyAlignment="1">
      <alignment horizontal="right" vertical="center" wrapText="1"/>
    </xf>
    <xf numFmtId="49" fontId="6" fillId="3" borderId="37" xfId="0" applyNumberFormat="1" applyFont="1" applyFill="1" applyBorder="1" applyAlignment="1" applyProtection="1">
      <alignment horizontal="center" vertical="center"/>
      <protection locked="0"/>
    </xf>
    <xf numFmtId="49" fontId="6" fillId="3" borderId="23" xfId="0" applyNumberFormat="1" applyFont="1" applyFill="1" applyBorder="1" applyAlignment="1" applyProtection="1">
      <alignment horizontal="center" vertical="center"/>
      <protection locked="0"/>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0" xfId="0" applyFont="1" applyFill="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3" borderId="114"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top"/>
      <protection locked="0"/>
    </xf>
    <xf numFmtId="0" fontId="5" fillId="3" borderId="37" xfId="0" applyFont="1" applyFill="1" applyBorder="1" applyAlignment="1" applyProtection="1">
      <alignment horizontal="center" vertical="top"/>
      <protection locked="0"/>
    </xf>
    <xf numFmtId="0" fontId="5" fillId="3" borderId="23" xfId="0" applyFont="1" applyFill="1" applyBorder="1" applyAlignment="1" applyProtection="1">
      <alignment horizontal="center" vertical="top"/>
      <protection locked="0"/>
    </xf>
    <xf numFmtId="0" fontId="6" fillId="3" borderId="126" xfId="2" applyNumberFormat="1" applyFont="1" applyFill="1" applyBorder="1" applyAlignment="1" applyProtection="1">
      <alignment horizontal="center" vertical="center"/>
      <protection locked="0"/>
    </xf>
    <xf numFmtId="0" fontId="6" fillId="3" borderId="110" xfId="2" applyNumberFormat="1" applyFont="1" applyFill="1" applyBorder="1" applyAlignment="1" applyProtection="1">
      <alignment horizontal="center" vertical="center"/>
      <protection locked="0"/>
    </xf>
    <xf numFmtId="0" fontId="6" fillId="3" borderId="149" xfId="2" applyNumberFormat="1" applyFont="1" applyFill="1" applyBorder="1" applyAlignment="1" applyProtection="1">
      <alignment horizontal="center" vertical="center"/>
      <protection locked="0"/>
    </xf>
    <xf numFmtId="0" fontId="6" fillId="3" borderId="171" xfId="2" applyNumberFormat="1" applyFont="1" applyFill="1" applyBorder="1" applyAlignment="1" applyProtection="1">
      <alignment horizontal="center" vertical="center"/>
      <protection locked="0"/>
    </xf>
    <xf numFmtId="0" fontId="6" fillId="3" borderId="44" xfId="2" applyNumberFormat="1" applyFont="1" applyFill="1" applyBorder="1" applyAlignment="1" applyProtection="1">
      <alignment horizontal="center" vertical="center"/>
      <protection locked="0"/>
    </xf>
    <xf numFmtId="0" fontId="6" fillId="3" borderId="127" xfId="2" applyNumberFormat="1" applyFont="1" applyFill="1" applyBorder="1" applyAlignment="1" applyProtection="1">
      <alignment horizontal="center" vertical="center"/>
      <protection locked="0"/>
    </xf>
    <xf numFmtId="0" fontId="5" fillId="3" borderId="5" xfId="0" applyFont="1" applyFill="1" applyBorder="1" applyAlignment="1">
      <alignment horizontal="center" vertical="top"/>
    </xf>
    <xf numFmtId="0" fontId="5" fillId="3" borderId="0" xfId="0" applyFont="1" applyFill="1" applyAlignment="1">
      <alignment horizontal="center" vertical="top"/>
    </xf>
    <xf numFmtId="38" fontId="6" fillId="3" borderId="126" xfId="2" applyFont="1" applyFill="1" applyBorder="1" applyAlignment="1" applyProtection="1">
      <alignment horizontal="center" vertical="center"/>
      <protection locked="0"/>
    </xf>
    <xf numFmtId="38" fontId="6" fillId="3" borderId="110" xfId="2" applyFont="1" applyFill="1" applyBorder="1" applyAlignment="1" applyProtection="1">
      <alignment horizontal="center" vertical="center"/>
      <protection locked="0"/>
    </xf>
    <xf numFmtId="0" fontId="5" fillId="3" borderId="47"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2" borderId="12" xfId="0" applyFont="1" applyFill="1" applyBorder="1" applyAlignment="1">
      <alignment horizontal="center" vertical="center"/>
    </xf>
    <xf numFmtId="0" fontId="7" fillId="3" borderId="8" xfId="0" applyFont="1" applyFill="1" applyBorder="1" applyAlignment="1">
      <alignment horizontal="right"/>
    </xf>
    <xf numFmtId="0" fontId="7" fillId="3" borderId="9" xfId="0" applyFont="1" applyFill="1" applyBorder="1" applyAlignment="1">
      <alignment horizontal="right"/>
    </xf>
    <xf numFmtId="0" fontId="5" fillId="3" borderId="44" xfId="0" applyFont="1" applyFill="1" applyBorder="1" applyAlignment="1">
      <alignment horizontal="left" vertical="center"/>
    </xf>
    <xf numFmtId="0" fontId="5" fillId="3" borderId="45" xfId="0" applyFont="1" applyFill="1" applyBorder="1" applyAlignment="1">
      <alignment horizontal="left" vertical="center"/>
    </xf>
    <xf numFmtId="0" fontId="5" fillId="3" borderId="47" xfId="0" applyFont="1" applyFill="1" applyBorder="1" applyAlignment="1">
      <alignment horizontal="left" vertical="center"/>
    </xf>
    <xf numFmtId="0" fontId="5" fillId="3" borderId="48" xfId="0" applyFont="1" applyFill="1" applyBorder="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xf>
    <xf numFmtId="0" fontId="5" fillId="3" borderId="6" xfId="0" applyFont="1" applyFill="1" applyBorder="1"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6" fillId="3" borderId="110" xfId="0" applyFont="1" applyFill="1" applyBorder="1" applyAlignment="1" applyProtection="1">
      <alignment horizontal="center" vertical="center"/>
      <protection locked="0"/>
    </xf>
    <xf numFmtId="0" fontId="6" fillId="3" borderId="17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5" fillId="2" borderId="11" xfId="0" applyFont="1" applyFill="1" applyBorder="1" applyAlignment="1">
      <alignment horizontal="center" vertical="center" wrapText="1"/>
    </xf>
    <xf numFmtId="49" fontId="15" fillId="3" borderId="43" xfId="1" applyNumberFormat="1" applyFont="1" applyFill="1" applyBorder="1" applyAlignment="1">
      <alignment horizontal="center" vertical="center"/>
    </xf>
    <xf numFmtId="49" fontId="15" fillId="3" borderId="44" xfId="1" applyNumberFormat="1" applyFont="1" applyFill="1" applyBorder="1" applyAlignment="1">
      <alignment horizontal="center" vertical="center"/>
    </xf>
    <xf numFmtId="0" fontId="5" fillId="3" borderId="44" xfId="0" applyFont="1" applyFill="1" applyBorder="1" applyAlignment="1" applyProtection="1">
      <alignment horizontal="center" vertical="center"/>
      <protection locked="0"/>
    </xf>
    <xf numFmtId="177" fontId="15" fillId="3" borderId="44" xfId="1" applyNumberFormat="1" applyFont="1" applyFill="1" applyBorder="1" applyAlignment="1" applyProtection="1">
      <alignment horizontal="center" vertical="center"/>
      <protection locked="0"/>
    </xf>
    <xf numFmtId="177" fontId="15" fillId="3" borderId="127" xfId="1" applyNumberFormat="1" applyFont="1" applyFill="1" applyBorder="1" applyAlignment="1" applyProtection="1">
      <alignment horizontal="center" vertical="center"/>
      <protection locked="0"/>
    </xf>
    <xf numFmtId="177" fontId="21" fillId="3" borderId="171" xfId="1" applyNumberFormat="1" applyFont="1" applyFill="1" applyBorder="1" applyAlignment="1" applyProtection="1">
      <alignment horizontal="center" vertical="center"/>
      <protection locked="0"/>
    </xf>
    <xf numFmtId="177" fontId="21" fillId="3" borderId="44" xfId="1" applyNumberFormat="1" applyFont="1" applyFill="1" applyBorder="1" applyAlignment="1" applyProtection="1">
      <alignment horizontal="center" vertical="center"/>
      <protection locked="0"/>
    </xf>
    <xf numFmtId="177" fontId="21" fillId="3" borderId="127" xfId="1" applyNumberFormat="1" applyFont="1" applyFill="1" applyBorder="1" applyAlignment="1" applyProtection="1">
      <alignment horizontal="center" vertical="center"/>
      <protection locked="0"/>
    </xf>
    <xf numFmtId="0" fontId="6" fillId="3" borderId="171" xfId="0" applyFont="1" applyFill="1" applyBorder="1" applyAlignment="1" applyProtection="1">
      <alignment horizontal="center" vertical="center"/>
      <protection locked="0"/>
    </xf>
    <xf numFmtId="0" fontId="6" fillId="3" borderId="127" xfId="0" applyFont="1" applyFill="1" applyBorder="1" applyAlignment="1" applyProtection="1">
      <alignment horizontal="center" vertical="center"/>
      <protection locked="0"/>
    </xf>
    <xf numFmtId="0" fontId="21" fillId="3" borderId="114" xfId="1" applyFont="1" applyFill="1" applyBorder="1" applyAlignment="1" applyProtection="1">
      <alignment horizontal="center" vertical="center"/>
      <protection locked="0"/>
    </xf>
    <xf numFmtId="0" fontId="21" fillId="3" borderId="126" xfId="1" applyFont="1" applyFill="1" applyBorder="1" applyAlignment="1" applyProtection="1">
      <alignment horizontal="center" vertical="center"/>
      <protection locked="0"/>
    </xf>
    <xf numFmtId="0" fontId="6" fillId="3" borderId="0" xfId="0" applyFont="1" applyFill="1" applyAlignment="1">
      <alignment horizontal="left" vertical="center" wrapText="1"/>
    </xf>
    <xf numFmtId="49" fontId="15" fillId="3" borderId="239" xfId="1" applyNumberFormat="1" applyFont="1" applyFill="1" applyBorder="1" applyAlignment="1">
      <alignment horizontal="center" vertical="center"/>
    </xf>
    <xf numFmtId="49" fontId="15" fillId="3" borderId="126" xfId="1" applyNumberFormat="1" applyFont="1" applyFill="1" applyBorder="1" applyAlignment="1">
      <alignment horizontal="center" vertical="center"/>
    </xf>
    <xf numFmtId="0" fontId="5" fillId="3" borderId="110" xfId="0" applyFont="1" applyFill="1" applyBorder="1" applyAlignment="1" applyProtection="1">
      <alignment horizontal="left" vertical="center"/>
      <protection locked="0"/>
    </xf>
    <xf numFmtId="0" fontId="5" fillId="3" borderId="149" xfId="0" applyFont="1" applyFill="1" applyBorder="1" applyAlignment="1" applyProtection="1">
      <alignment horizontal="left" vertical="center"/>
      <protection locked="0"/>
    </xf>
    <xf numFmtId="0" fontId="6" fillId="3" borderId="0" xfId="0"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3" fillId="3" borderId="0" xfId="0" applyFont="1" applyFill="1" applyAlignment="1">
      <alignment horizontal="left" vertical="center"/>
    </xf>
    <xf numFmtId="0" fontId="6" fillId="3" borderId="0" xfId="0" applyFont="1" applyFill="1" applyAlignment="1">
      <alignment horizontal="distributed" vertical="center"/>
    </xf>
    <xf numFmtId="0" fontId="7" fillId="3" borderId="0" xfId="0" applyFont="1" applyFill="1" applyAlignment="1">
      <alignment horizontal="center" vertical="center"/>
    </xf>
    <xf numFmtId="0" fontId="12" fillId="3" borderId="0" xfId="0" applyFont="1" applyFill="1" applyAlignment="1">
      <alignment horizontal="left" vertical="center" wrapText="1"/>
    </xf>
    <xf numFmtId="0" fontId="21" fillId="3" borderId="0" xfId="0" applyFont="1" applyFill="1" applyAlignment="1">
      <alignment horizontal="distributed" vertical="center"/>
    </xf>
    <xf numFmtId="0" fontId="12" fillId="3" borderId="0" xfId="0" applyFont="1" applyFill="1" applyAlignment="1">
      <alignment horizontal="left" vertical="center"/>
    </xf>
    <xf numFmtId="0" fontId="13" fillId="3" borderId="0" xfId="0" applyFont="1" applyFill="1" applyAlignment="1">
      <alignment horizontal="center" vertical="center"/>
    </xf>
    <xf numFmtId="0" fontId="34" fillId="3" borderId="64" xfId="0" applyFont="1" applyFill="1" applyBorder="1" applyAlignment="1">
      <alignment horizontal="center" vertical="center"/>
    </xf>
    <xf numFmtId="0" fontId="34" fillId="3" borderId="75" xfId="0" applyFont="1" applyFill="1" applyBorder="1" applyAlignment="1">
      <alignment horizontal="center" vertical="center"/>
    </xf>
    <xf numFmtId="0" fontId="34" fillId="3" borderId="75" xfId="0" applyFont="1" applyFill="1" applyBorder="1" applyAlignment="1">
      <alignment horizontal="right" vertical="center"/>
    </xf>
    <xf numFmtId="0" fontId="19" fillId="3" borderId="76" xfId="0" applyFont="1" applyFill="1" applyBorder="1" applyAlignment="1">
      <alignment horizontal="center"/>
    </xf>
    <xf numFmtId="0" fontId="6" fillId="3" borderId="0" xfId="0" applyFont="1" applyFill="1" applyAlignment="1">
      <alignment horizontal="center" vertical="center"/>
    </xf>
    <xf numFmtId="0" fontId="41" fillId="3" borderId="0" xfId="0" applyFont="1" applyFill="1" applyAlignment="1">
      <alignment horizontal="center" vertical="center"/>
    </xf>
    <xf numFmtId="0" fontId="4" fillId="3" borderId="0" xfId="0" applyFont="1" applyFill="1" applyAlignment="1">
      <alignment horizontal="left" vertical="center"/>
    </xf>
    <xf numFmtId="176" fontId="20" fillId="3" borderId="22" xfId="0" applyNumberFormat="1" applyFont="1" applyFill="1" applyBorder="1" applyAlignment="1" applyProtection="1">
      <alignment horizontal="left" vertical="center"/>
      <protection locked="0"/>
    </xf>
    <xf numFmtId="176" fontId="20" fillId="3" borderId="37" xfId="0" applyNumberFormat="1" applyFont="1" applyFill="1" applyBorder="1" applyAlignment="1" applyProtection="1">
      <alignment horizontal="left" vertical="center"/>
      <protection locked="0"/>
    </xf>
    <xf numFmtId="176" fontId="20" fillId="3" borderId="23" xfId="0" applyNumberFormat="1" applyFont="1" applyFill="1" applyBorder="1" applyAlignment="1" applyProtection="1">
      <alignment horizontal="left" vertical="center"/>
      <protection locked="0"/>
    </xf>
    <xf numFmtId="0" fontId="20" fillId="3" borderId="0" xfId="0" applyFont="1" applyFill="1" applyAlignment="1">
      <alignment horizontal="left" vertical="center"/>
    </xf>
    <xf numFmtId="0" fontId="20" fillId="3" borderId="0" xfId="0" applyFont="1" applyFill="1" applyAlignment="1">
      <alignment horizontal="right" vertical="center"/>
    </xf>
    <xf numFmtId="0" fontId="20" fillId="3" borderId="42" xfId="0" applyFont="1" applyFill="1" applyBorder="1" applyAlignment="1">
      <alignment horizontal="right" vertical="center"/>
    </xf>
    <xf numFmtId="0" fontId="5" fillId="3" borderId="44" xfId="0" applyFont="1" applyFill="1" applyBorder="1" applyAlignment="1" applyProtection="1">
      <alignment horizontal="left" vertical="center"/>
      <protection locked="0"/>
    </xf>
    <xf numFmtId="0" fontId="5" fillId="3" borderId="45" xfId="0" applyFont="1" applyFill="1" applyBorder="1" applyAlignment="1" applyProtection="1">
      <alignment horizontal="left" vertical="center"/>
      <protection locked="0"/>
    </xf>
    <xf numFmtId="0" fontId="12" fillId="3" borderId="0" xfId="0" applyFont="1" applyFill="1" applyAlignment="1">
      <alignment horizontal="left" wrapText="1"/>
    </xf>
    <xf numFmtId="0" fontId="12" fillId="3" borderId="0" xfId="0" applyFont="1" applyFill="1" applyAlignment="1">
      <alignment horizontal="left" vertical="top" wrapText="1"/>
    </xf>
    <xf numFmtId="0" fontId="3" fillId="3" borderId="64"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67" xfId="0" applyFont="1" applyFill="1" applyBorder="1" applyAlignment="1">
      <alignment horizontal="center" vertical="center"/>
    </xf>
    <xf numFmtId="0" fontId="5" fillId="3" borderId="39"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42" xfId="0" applyFont="1" applyFill="1" applyBorder="1" applyAlignment="1" applyProtection="1">
      <alignment horizontal="left" vertical="center"/>
      <protection locked="0"/>
    </xf>
    <xf numFmtId="176" fontId="20" fillId="3" borderId="0" xfId="0" applyNumberFormat="1" applyFont="1" applyFill="1" applyAlignment="1">
      <alignment horizontal="center" vertical="center"/>
    </xf>
    <xf numFmtId="0" fontId="7" fillId="3" borderId="0" xfId="0" applyFont="1" applyFill="1" applyAlignment="1">
      <alignment horizontal="left"/>
    </xf>
    <xf numFmtId="0" fontId="34" fillId="3" borderId="0" xfId="0" applyFont="1" applyFill="1" applyAlignment="1">
      <alignment horizontal="right" wrapText="1"/>
    </xf>
    <xf numFmtId="0" fontId="5" fillId="3" borderId="172" xfId="0" applyFont="1" applyFill="1" applyBorder="1" applyAlignment="1" applyProtection="1">
      <alignment horizontal="center" vertical="center"/>
      <protection locked="0"/>
    </xf>
    <xf numFmtId="0" fontId="5" fillId="3" borderId="109" xfId="0" applyFont="1" applyFill="1" applyBorder="1" applyAlignment="1" applyProtection="1">
      <alignment horizontal="center" vertical="center"/>
      <protection locked="0"/>
    </xf>
    <xf numFmtId="0" fontId="5" fillId="3" borderId="153" xfId="0" applyFont="1" applyFill="1" applyBorder="1" applyAlignment="1" applyProtection="1">
      <alignment horizontal="center" vertical="center"/>
      <protection locked="0"/>
    </xf>
    <xf numFmtId="0" fontId="5" fillId="3" borderId="173" xfId="0" applyFont="1" applyFill="1" applyBorder="1" applyAlignment="1" applyProtection="1">
      <alignment horizontal="center" vertical="center"/>
      <protection locked="0"/>
    </xf>
    <xf numFmtId="0" fontId="5" fillId="3" borderId="244" xfId="0" applyFont="1" applyFill="1" applyBorder="1" applyAlignment="1" applyProtection="1">
      <alignment horizontal="center" vertical="center"/>
      <protection locked="0"/>
    </xf>
    <xf numFmtId="0" fontId="5" fillId="3" borderId="243"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118" xfId="0" applyFont="1" applyFill="1" applyBorder="1" applyAlignment="1" applyProtection="1">
      <alignment horizontal="center" vertical="center"/>
      <protection locked="0"/>
    </xf>
    <xf numFmtId="0" fontId="5" fillId="3" borderId="119"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5" fillId="3" borderId="118" xfId="0" applyFont="1" applyFill="1" applyBorder="1" applyAlignment="1" applyProtection="1">
      <alignment horizontal="left" vertical="center"/>
      <protection locked="0"/>
    </xf>
    <xf numFmtId="0" fontId="5" fillId="3" borderId="119" xfId="0" applyFont="1" applyFill="1" applyBorder="1" applyAlignment="1" applyProtection="1">
      <alignment horizontal="center" vertical="center"/>
      <protection locked="0"/>
    </xf>
    <xf numFmtId="38" fontId="5" fillId="3" borderId="119" xfId="2" applyFont="1" applyFill="1" applyBorder="1" applyAlignment="1" applyProtection="1">
      <alignment horizontal="right" vertical="center" indent="1"/>
      <protection locked="0"/>
    </xf>
    <xf numFmtId="38" fontId="5" fillId="3" borderId="118" xfId="2" applyFont="1" applyFill="1" applyBorder="1" applyAlignment="1" applyProtection="1">
      <alignment horizontal="right" vertical="center" indent="1"/>
      <protection locked="0"/>
    </xf>
    <xf numFmtId="0" fontId="5"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244" xfId="0" applyFont="1" applyFill="1" applyBorder="1" applyAlignment="1" applyProtection="1">
      <alignment horizontal="left" vertical="center"/>
      <protection locked="0"/>
    </xf>
    <xf numFmtId="0" fontId="5" fillId="3" borderId="35" xfId="0" applyFont="1" applyFill="1" applyBorder="1" applyAlignment="1" applyProtection="1">
      <alignment horizontal="left" vertical="center"/>
      <protection locked="0"/>
    </xf>
    <xf numFmtId="0" fontId="5" fillId="3" borderId="243" xfId="0" applyFont="1" applyFill="1" applyBorder="1" applyAlignment="1" applyProtection="1">
      <alignment horizontal="left" vertical="center"/>
      <protection locked="0"/>
    </xf>
    <xf numFmtId="38" fontId="5" fillId="3" borderId="244" xfId="2" applyFont="1" applyFill="1" applyBorder="1" applyAlignment="1" applyProtection="1">
      <alignment horizontal="right" vertical="center" indent="1"/>
      <protection locked="0"/>
    </xf>
    <xf numFmtId="38" fontId="5" fillId="3" borderId="243" xfId="2" applyFont="1" applyFill="1" applyBorder="1" applyAlignment="1" applyProtection="1">
      <alignment horizontal="right" vertical="center" indent="1"/>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21" xfId="0" applyFont="1" applyFill="1" applyBorder="1" applyAlignment="1" applyProtection="1">
      <alignment horizontal="center" vertical="center"/>
      <protection locked="0"/>
    </xf>
    <xf numFmtId="0" fontId="5" fillId="3" borderId="106" xfId="0" applyFont="1" applyFill="1" applyBorder="1" applyAlignment="1" applyProtection="1">
      <alignment horizontal="left" vertical="center"/>
      <protection locked="0"/>
    </xf>
    <xf numFmtId="0" fontId="5" fillId="3" borderId="47" xfId="0" applyFont="1" applyFill="1" applyBorder="1" applyAlignment="1" applyProtection="1">
      <alignment horizontal="left" vertical="center"/>
      <protection locked="0"/>
    </xf>
    <xf numFmtId="0" fontId="5" fillId="3" borderId="121" xfId="0" applyFont="1" applyFill="1" applyBorder="1" applyAlignment="1" applyProtection="1">
      <alignment horizontal="left" vertical="center"/>
      <protection locked="0"/>
    </xf>
    <xf numFmtId="0" fontId="5" fillId="3" borderId="106" xfId="0" applyFont="1" applyFill="1" applyBorder="1" applyAlignment="1" applyProtection="1">
      <alignment horizontal="center" vertical="center"/>
      <protection locked="0"/>
    </xf>
    <xf numFmtId="38" fontId="5" fillId="3" borderId="106" xfId="2" applyFont="1" applyFill="1" applyBorder="1" applyAlignment="1" applyProtection="1">
      <alignment horizontal="right" vertical="center" indent="1"/>
      <protection locked="0"/>
    </xf>
    <xf numFmtId="38" fontId="5" fillId="3" borderId="121" xfId="2" applyFont="1" applyFill="1" applyBorder="1" applyAlignment="1" applyProtection="1">
      <alignment horizontal="right" vertical="center" indent="1"/>
      <protection locked="0"/>
    </xf>
    <xf numFmtId="0" fontId="5" fillId="3" borderId="150" xfId="0" applyFont="1" applyFill="1" applyBorder="1" applyAlignment="1" applyProtection="1">
      <alignment horizontal="center" vertical="center"/>
      <protection locked="0"/>
    </xf>
    <xf numFmtId="0" fontId="5" fillId="3" borderId="145" xfId="0" applyFont="1" applyFill="1" applyBorder="1" applyAlignment="1" applyProtection="1">
      <alignment horizontal="center" vertical="center"/>
      <protection locked="0"/>
    </xf>
    <xf numFmtId="0" fontId="19" fillId="3" borderId="0" xfId="0" applyFont="1" applyFill="1" applyAlignment="1">
      <alignment horizontal="center" vertical="center"/>
    </xf>
    <xf numFmtId="0" fontId="20" fillId="3" borderId="0" xfId="0" applyFont="1" applyFill="1" applyAlignment="1">
      <alignment horizontal="center" vertical="center"/>
    </xf>
    <xf numFmtId="0" fontId="5" fillId="2" borderId="93" xfId="0" applyFont="1" applyFill="1" applyBorder="1" applyAlignment="1">
      <alignment horizontal="center" vertical="center" wrapText="1"/>
    </xf>
    <xf numFmtId="0" fontId="5" fillId="2" borderId="112"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112" xfId="0" applyFont="1" applyFill="1" applyBorder="1" applyAlignment="1">
      <alignment horizontal="center" vertical="center" wrapText="1"/>
    </xf>
    <xf numFmtId="0" fontId="6" fillId="2" borderId="112" xfId="0" applyFont="1" applyFill="1" applyBorder="1" applyAlignment="1">
      <alignment horizontal="center" vertical="center"/>
    </xf>
    <xf numFmtId="0" fontId="6" fillId="2" borderId="92" xfId="0" applyFont="1" applyFill="1" applyBorder="1" applyAlignment="1">
      <alignment horizontal="center" vertical="center"/>
    </xf>
    <xf numFmtId="0" fontId="5" fillId="2" borderId="114" xfId="0" applyFont="1" applyFill="1" applyBorder="1" applyAlignment="1">
      <alignment horizontal="center" vertical="center" wrapText="1"/>
    </xf>
    <xf numFmtId="0" fontId="34" fillId="3" borderId="64" xfId="0" applyFont="1" applyFill="1" applyBorder="1" applyAlignment="1">
      <alignment horizontal="right" vertical="center"/>
    </xf>
    <xf numFmtId="0" fontId="5" fillId="3" borderId="98" xfId="0" applyFont="1" applyFill="1" applyBorder="1" applyAlignment="1" applyProtection="1">
      <alignment horizontal="left" vertical="center" indent="1"/>
      <protection locked="0"/>
    </xf>
    <xf numFmtId="0" fontId="5" fillId="3" borderId="123" xfId="0" applyFont="1" applyFill="1" applyBorder="1" applyAlignment="1" applyProtection="1">
      <alignment horizontal="left" vertical="center" indent="1"/>
      <protection locked="0"/>
    </xf>
    <xf numFmtId="0" fontId="5" fillId="3" borderId="124" xfId="0" applyFont="1" applyFill="1" applyBorder="1" applyAlignment="1" applyProtection="1">
      <alignment horizontal="left" vertical="center" indent="1"/>
      <protection locked="0"/>
    </xf>
    <xf numFmtId="0" fontId="5" fillId="3" borderId="98" xfId="0" applyFont="1" applyFill="1" applyBorder="1" applyAlignment="1" applyProtection="1">
      <alignment horizontal="center" vertical="center"/>
      <protection locked="0"/>
    </xf>
    <xf numFmtId="0" fontId="5" fillId="3" borderId="123" xfId="0" applyFont="1" applyFill="1" applyBorder="1" applyAlignment="1" applyProtection="1">
      <alignment horizontal="center" vertical="center"/>
      <protection locked="0"/>
    </xf>
    <xf numFmtId="0" fontId="5" fillId="3" borderId="124" xfId="0" applyFont="1" applyFill="1" applyBorder="1" applyAlignment="1" applyProtection="1">
      <alignment horizontal="center" vertical="center"/>
      <protection locked="0"/>
    </xf>
    <xf numFmtId="176" fontId="5" fillId="3" borderId="98" xfId="0" applyNumberFormat="1" applyFont="1" applyFill="1" applyBorder="1" applyAlignment="1" applyProtection="1">
      <alignment horizontal="center" vertical="center"/>
      <protection locked="0"/>
    </xf>
    <xf numFmtId="176" fontId="5" fillId="3" borderId="123" xfId="0" applyNumberFormat="1" applyFont="1" applyFill="1" applyBorder="1" applyAlignment="1" applyProtection="1">
      <alignment horizontal="center" vertical="center"/>
      <protection locked="0"/>
    </xf>
    <xf numFmtId="176" fontId="5" fillId="3" borderId="124" xfId="0" applyNumberFormat="1" applyFont="1" applyFill="1" applyBorder="1" applyAlignment="1" applyProtection="1">
      <alignment horizontal="center" vertical="center"/>
      <protection locked="0"/>
    </xf>
    <xf numFmtId="0" fontId="5" fillId="3" borderId="110" xfId="0" applyFont="1" applyFill="1" applyBorder="1" applyAlignment="1" applyProtection="1">
      <alignment horizontal="left" vertical="center" wrapText="1"/>
      <protection locked="0"/>
    </xf>
    <xf numFmtId="0" fontId="5" fillId="3" borderId="149" xfId="0" applyFont="1" applyFill="1" applyBorder="1" applyAlignment="1" applyProtection="1">
      <alignment horizontal="left" vertical="center" wrapText="1"/>
      <protection locked="0"/>
    </xf>
    <xf numFmtId="0" fontId="5" fillId="3" borderId="99" xfId="0" applyFont="1" applyFill="1" applyBorder="1" applyAlignment="1" applyProtection="1">
      <alignment horizontal="left" vertical="center" wrapText="1"/>
      <protection locked="0"/>
    </xf>
    <xf numFmtId="0" fontId="5" fillId="3" borderId="147" xfId="0" applyFont="1" applyFill="1" applyBorder="1" applyAlignment="1" applyProtection="1">
      <alignment horizontal="left" vertical="center" wrapText="1"/>
      <protection locked="0"/>
    </xf>
    <xf numFmtId="49" fontId="6" fillId="3" borderId="108" xfId="0" applyNumberFormat="1" applyFont="1" applyFill="1" applyBorder="1" applyAlignment="1" applyProtection="1">
      <alignment horizontal="left" vertical="center"/>
      <protection locked="0"/>
    </xf>
    <xf numFmtId="49" fontId="6" fillId="3" borderId="99" xfId="0" applyNumberFormat="1" applyFont="1" applyFill="1" applyBorder="1" applyAlignment="1" applyProtection="1">
      <alignment horizontal="left" vertical="center"/>
      <protection locked="0"/>
    </xf>
    <xf numFmtId="49" fontId="6" fillId="3" borderId="157" xfId="0" applyNumberFormat="1" applyFont="1" applyFill="1" applyBorder="1" applyAlignment="1" applyProtection="1">
      <alignment horizontal="left" vertical="center"/>
      <protection locked="0"/>
    </xf>
    <xf numFmtId="49" fontId="6" fillId="3" borderId="126" xfId="0" applyNumberFormat="1" applyFont="1" applyFill="1" applyBorder="1" applyAlignment="1" applyProtection="1">
      <alignment horizontal="left" vertical="center"/>
      <protection locked="0"/>
    </xf>
    <xf numFmtId="49" fontId="6" fillId="3" borderId="110" xfId="0" applyNumberFormat="1" applyFont="1" applyFill="1" applyBorder="1" applyAlignment="1" applyProtection="1">
      <alignment horizontal="left" vertical="center"/>
      <protection locked="0"/>
    </xf>
    <xf numFmtId="49" fontId="6" fillId="3" borderId="174" xfId="0" applyNumberFormat="1" applyFont="1" applyFill="1" applyBorder="1" applyAlignment="1" applyProtection="1">
      <alignment horizontal="left" vertical="center"/>
      <protection locked="0"/>
    </xf>
    <xf numFmtId="0" fontId="5" fillId="3" borderId="39" xfId="0" applyFont="1" applyFill="1" applyBorder="1" applyAlignment="1" applyProtection="1">
      <alignment horizontal="left" vertical="center" wrapText="1"/>
      <protection locked="0"/>
    </xf>
    <xf numFmtId="0" fontId="5" fillId="3" borderId="145" xfId="0" applyFont="1" applyFill="1" applyBorder="1" applyAlignment="1" applyProtection="1">
      <alignment horizontal="left" vertical="center" wrapText="1"/>
      <protection locked="0"/>
    </xf>
    <xf numFmtId="0" fontId="30" fillId="2" borderId="88" xfId="0" applyFont="1" applyFill="1" applyBorder="1" applyAlignment="1">
      <alignment horizontal="left" vertical="center" indent="1"/>
    </xf>
    <xf numFmtId="0" fontId="7" fillId="3" borderId="0" xfId="0" applyFont="1" applyFill="1" applyAlignment="1">
      <alignment horizontal="left" vertical="center" wrapText="1"/>
    </xf>
    <xf numFmtId="0" fontId="5" fillId="2" borderId="93" xfId="0" applyFont="1" applyFill="1" applyBorder="1" applyAlignment="1">
      <alignment horizontal="center" vertical="center"/>
    </xf>
    <xf numFmtId="0" fontId="5" fillId="3" borderId="150" xfId="0" applyFont="1" applyFill="1" applyBorder="1" applyAlignment="1" applyProtection="1">
      <alignment horizontal="left" vertical="center" indent="1"/>
      <protection locked="0"/>
    </xf>
    <xf numFmtId="0" fontId="5" fillId="3" borderId="39" xfId="0" applyFont="1" applyFill="1" applyBorder="1" applyAlignment="1" applyProtection="1">
      <alignment horizontal="left" vertical="center" indent="1"/>
      <protection locked="0"/>
    </xf>
    <xf numFmtId="0" fontId="5" fillId="3" borderId="145" xfId="0" applyFont="1" applyFill="1" applyBorder="1" applyAlignment="1" applyProtection="1">
      <alignment horizontal="left" vertical="center" indent="1"/>
      <protection locked="0"/>
    </xf>
    <xf numFmtId="0" fontId="5" fillId="2" borderId="107"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11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18" xfId="0" applyFont="1" applyFill="1" applyBorder="1" applyAlignment="1">
      <alignment horizontal="center" vertical="center"/>
    </xf>
    <xf numFmtId="0" fontId="8" fillId="2" borderId="1" xfId="0" applyFont="1" applyFill="1" applyBorder="1" applyAlignment="1">
      <alignment horizontal="left" vertical="center" wrapText="1"/>
    </xf>
    <xf numFmtId="0" fontId="30" fillId="2" borderId="89" xfId="0" applyFont="1" applyFill="1" applyBorder="1" applyAlignment="1">
      <alignment horizontal="center" vertical="center"/>
    </xf>
    <xf numFmtId="0" fontId="30" fillId="2" borderId="91" xfId="0" applyFont="1" applyFill="1" applyBorder="1" applyAlignment="1">
      <alignment horizontal="center" vertical="center"/>
    </xf>
    <xf numFmtId="0" fontId="6" fillId="2" borderId="153"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171"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175" xfId="0" applyFont="1" applyFill="1" applyBorder="1" applyAlignment="1">
      <alignment horizontal="center" vertical="top" wrapText="1"/>
    </xf>
    <xf numFmtId="49" fontId="6" fillId="3" borderId="150" xfId="0" applyNumberFormat="1" applyFont="1" applyFill="1" applyBorder="1" applyAlignment="1" applyProtection="1">
      <alignment horizontal="left" vertical="center"/>
      <protection locked="0"/>
    </xf>
    <xf numFmtId="49" fontId="6" fillId="3" borderId="39" xfId="0" applyNumberFormat="1" applyFont="1" applyFill="1" applyBorder="1" applyAlignment="1" applyProtection="1">
      <alignment horizontal="left" vertical="center"/>
      <protection locked="0"/>
    </xf>
    <xf numFmtId="49" fontId="6" fillId="3" borderId="40" xfId="0" applyNumberFormat="1" applyFont="1" applyFill="1" applyBorder="1" applyAlignment="1" applyProtection="1">
      <alignment horizontal="left" vertical="center"/>
      <protection locked="0"/>
    </xf>
    <xf numFmtId="0" fontId="30" fillId="2" borderId="93" xfId="0" applyFont="1" applyFill="1" applyBorder="1" applyAlignment="1">
      <alignment horizontal="center" vertical="center"/>
    </xf>
    <xf numFmtId="0" fontId="30" fillId="2" borderId="112" xfId="0" applyFont="1" applyFill="1" applyBorder="1" applyAlignment="1">
      <alignment horizontal="left" vertical="center" indent="1"/>
    </xf>
    <xf numFmtId="0" fontId="5" fillId="3" borderId="122" xfId="0" applyFont="1" applyFill="1" applyBorder="1" applyAlignment="1">
      <alignment horizontal="center" vertical="center"/>
    </xf>
    <xf numFmtId="0" fontId="8" fillId="2" borderId="0" xfId="0" applyFont="1" applyFill="1" applyAlignment="1">
      <alignment horizontal="left" vertical="center" indent="1"/>
    </xf>
    <xf numFmtId="0" fontId="5" fillId="3" borderId="146" xfId="0" applyFont="1" applyFill="1" applyBorder="1" applyAlignment="1">
      <alignment horizontal="center" vertical="center"/>
    </xf>
    <xf numFmtId="0" fontId="5" fillId="3" borderId="0" xfId="0" applyFont="1" applyFill="1" applyAlignment="1" applyProtection="1">
      <alignment horizontal="left" vertical="center" wrapText="1"/>
      <protection locked="0"/>
    </xf>
    <xf numFmtId="0" fontId="5" fillId="3" borderId="165" xfId="0" applyFont="1" applyFill="1" applyBorder="1" applyAlignment="1" applyProtection="1">
      <alignment horizontal="left" vertical="center" wrapText="1"/>
      <protection locked="0"/>
    </xf>
    <xf numFmtId="0" fontId="5" fillId="3" borderId="108" xfId="0" applyFont="1" applyFill="1" applyBorder="1" applyAlignment="1" applyProtection="1">
      <alignment horizontal="left" vertical="center" indent="1"/>
      <protection locked="0"/>
    </xf>
    <xf numFmtId="0" fontId="5" fillId="3" borderId="99" xfId="0" applyFont="1" applyFill="1" applyBorder="1" applyAlignment="1" applyProtection="1">
      <alignment horizontal="left" vertical="center" indent="1"/>
      <protection locked="0"/>
    </xf>
    <xf numFmtId="0" fontId="5" fillId="3" borderId="147" xfId="0" applyFont="1" applyFill="1" applyBorder="1" applyAlignment="1" applyProtection="1">
      <alignment horizontal="left" vertical="center" indent="1"/>
      <protection locked="0"/>
    </xf>
    <xf numFmtId="0" fontId="5" fillId="3" borderId="38"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pplyProtection="1">
      <alignment horizontal="left" vertical="center" wrapText="1"/>
      <protection locked="0"/>
    </xf>
    <xf numFmtId="0" fontId="5" fillId="3" borderId="127" xfId="0" applyFont="1" applyFill="1" applyBorder="1" applyAlignment="1" applyProtection="1">
      <alignment horizontal="left" vertical="center" wrapText="1"/>
      <protection locked="0"/>
    </xf>
    <xf numFmtId="0" fontId="5" fillId="3" borderId="107" xfId="0" applyFont="1" applyFill="1" applyBorder="1" applyAlignment="1" applyProtection="1">
      <alignment horizontal="center" vertical="center"/>
      <protection locked="0"/>
    </xf>
    <xf numFmtId="0" fontId="5" fillId="3" borderId="102" xfId="0" applyFont="1" applyFill="1" applyBorder="1" applyAlignment="1" applyProtection="1">
      <alignment horizontal="center" vertical="center"/>
      <protection locked="0"/>
    </xf>
    <xf numFmtId="0" fontId="5" fillId="3" borderId="120" xfId="0" applyFont="1" applyFill="1" applyBorder="1" applyAlignment="1" applyProtection="1">
      <alignment horizontal="center" vertical="center"/>
      <protection locked="0"/>
    </xf>
    <xf numFmtId="49" fontId="6" fillId="3" borderId="171" xfId="0" applyNumberFormat="1" applyFont="1" applyFill="1" applyBorder="1" applyAlignment="1" applyProtection="1">
      <alignment horizontal="left" vertical="center"/>
      <protection locked="0"/>
    </xf>
    <xf numFmtId="49" fontId="6" fillId="3" borderId="44" xfId="0" applyNumberFormat="1" applyFont="1" applyFill="1" applyBorder="1" applyAlignment="1" applyProtection="1">
      <alignment horizontal="left" vertical="center"/>
      <protection locked="0"/>
    </xf>
    <xf numFmtId="49" fontId="6" fillId="3" borderId="45" xfId="0" applyNumberFormat="1" applyFont="1" applyFill="1" applyBorder="1" applyAlignment="1" applyProtection="1">
      <alignment horizontal="left" vertical="center"/>
      <protection locked="0"/>
    </xf>
    <xf numFmtId="0" fontId="5" fillId="3" borderId="148" xfId="0" applyFont="1" applyFill="1" applyBorder="1" applyAlignment="1">
      <alignment horizontal="center" vertical="center"/>
    </xf>
    <xf numFmtId="0" fontId="20" fillId="3" borderId="0" xfId="0" applyFont="1" applyFill="1" applyAlignment="1">
      <alignment horizontal="left" vertical="center" wrapText="1"/>
    </xf>
    <xf numFmtId="0" fontId="10" fillId="3" borderId="0" xfId="0" applyFont="1" applyFill="1" applyAlignment="1">
      <alignment horizontal="left" vertical="center" wrapText="1"/>
    </xf>
    <xf numFmtId="176" fontId="20" fillId="3" borderId="0" xfId="0" applyNumberFormat="1" applyFont="1" applyFill="1" applyAlignment="1">
      <alignment horizontal="left" vertical="center"/>
    </xf>
    <xf numFmtId="0" fontId="20" fillId="3" borderId="0" xfId="0" applyFont="1" applyFill="1" applyAlignment="1">
      <alignment horizontal="distributed" vertical="center"/>
    </xf>
    <xf numFmtId="0" fontId="5" fillId="3" borderId="0" xfId="0" applyFont="1" applyFill="1" applyAlignment="1">
      <alignment horizontal="distributed" vertical="center"/>
    </xf>
    <xf numFmtId="0" fontId="20" fillId="3" borderId="0" xfId="0" quotePrefix="1" applyFont="1" applyFill="1" applyAlignment="1">
      <alignment horizontal="left" vertical="center" wrapText="1"/>
    </xf>
    <xf numFmtId="0" fontId="39" fillId="3" borderId="0" xfId="0" applyFont="1" applyFill="1">
      <alignment vertical="center"/>
    </xf>
    <xf numFmtId="0" fontId="10" fillId="3" borderId="0" xfId="0" applyFont="1" applyFill="1" applyAlignment="1">
      <alignment horizontal="left" vertical="center"/>
    </xf>
    <xf numFmtId="176" fontId="20" fillId="3" borderId="0" xfId="0" applyNumberFormat="1" applyFont="1" applyFill="1" applyAlignment="1">
      <alignment horizontal="left" vertical="center" indent="1"/>
    </xf>
    <xf numFmtId="176" fontId="20" fillId="3" borderId="0" xfId="0" applyNumberFormat="1" applyFont="1" applyFill="1" applyAlignment="1">
      <alignment horizontal="left" vertical="center" indent="2"/>
    </xf>
    <xf numFmtId="176" fontId="20" fillId="3" borderId="0" xfId="0" applyNumberFormat="1" applyFont="1" applyFill="1" applyAlignment="1">
      <alignment horizontal="left" vertical="center" indent="3"/>
    </xf>
    <xf numFmtId="0" fontId="34" fillId="3" borderId="76" xfId="0" applyFont="1" applyFill="1" applyBorder="1" applyAlignment="1">
      <alignment horizontal="right" vertical="top"/>
    </xf>
    <xf numFmtId="0" fontId="8" fillId="3" borderId="0" xfId="0" applyFont="1" applyFill="1" applyAlignment="1">
      <alignment horizontal="left" vertical="top" wrapText="1"/>
    </xf>
    <xf numFmtId="0" fontId="8" fillId="3" borderId="0" xfId="0" applyFont="1" applyFill="1" applyAlignment="1">
      <alignment horizontal="left" vertical="top"/>
    </xf>
    <xf numFmtId="0" fontId="8" fillId="3" borderId="0" xfId="0" applyFont="1" applyFill="1" applyAlignment="1">
      <alignment horizontal="left" vertical="center" wrapText="1"/>
    </xf>
    <xf numFmtId="0" fontId="7" fillId="3" borderId="0" xfId="0" applyFont="1" applyFill="1" applyBorder="1" applyAlignment="1">
      <alignment horizontal="left" wrapText="1"/>
    </xf>
    <xf numFmtId="0" fontId="5" fillId="3" borderId="101" xfId="0" applyFont="1" applyFill="1" applyBorder="1" applyAlignment="1" applyProtection="1">
      <alignment horizontal="center" vertical="center" wrapText="1"/>
      <protection locked="0"/>
    </xf>
    <xf numFmtId="0" fontId="5" fillId="3" borderId="102" xfId="0" applyFont="1" applyFill="1" applyBorder="1" applyAlignment="1" applyProtection="1">
      <alignment horizontal="center" vertical="center" wrapText="1"/>
      <protection locked="0"/>
    </xf>
    <xf numFmtId="0" fontId="5" fillId="3" borderId="120" xfId="0" applyFont="1" applyFill="1" applyBorder="1" applyAlignment="1" applyProtection="1">
      <alignment horizontal="center" vertical="center" wrapText="1"/>
      <protection locked="0"/>
    </xf>
    <xf numFmtId="0" fontId="5" fillId="3" borderId="107" xfId="0" applyFont="1" applyFill="1" applyBorder="1" applyAlignment="1" applyProtection="1">
      <alignment horizontal="center" vertical="center" wrapText="1"/>
      <protection locked="0"/>
    </xf>
    <xf numFmtId="176" fontId="6" fillId="3" borderId="107" xfId="0" applyNumberFormat="1" applyFont="1" applyFill="1" applyBorder="1" applyAlignment="1" applyProtection="1">
      <alignment horizontal="center" vertical="center"/>
      <protection locked="0"/>
    </xf>
    <xf numFmtId="176" fontId="6" fillId="3" borderId="102" xfId="0" applyNumberFormat="1" applyFont="1" applyFill="1" applyBorder="1" applyAlignment="1" applyProtection="1">
      <alignment horizontal="center" vertical="center"/>
      <protection locked="0"/>
    </xf>
    <xf numFmtId="176" fontId="6" fillId="3" borderId="107" xfId="0" applyNumberFormat="1" applyFont="1" applyFill="1" applyBorder="1" applyAlignment="1" applyProtection="1">
      <alignment horizontal="left" vertical="center" wrapText="1"/>
      <protection locked="0"/>
    </xf>
    <xf numFmtId="176" fontId="6" fillId="3" borderId="102" xfId="0" applyNumberFormat="1" applyFont="1" applyFill="1" applyBorder="1" applyAlignment="1" applyProtection="1">
      <alignment horizontal="left" vertical="center" wrapText="1"/>
      <protection locked="0"/>
    </xf>
    <xf numFmtId="176" fontId="6" fillId="3" borderId="103" xfId="0" applyNumberFormat="1" applyFont="1" applyFill="1" applyBorder="1" applyAlignment="1" applyProtection="1">
      <alignment horizontal="left" vertical="center" wrapText="1"/>
      <protection locked="0"/>
    </xf>
    <xf numFmtId="0" fontId="5" fillId="3" borderId="122" xfId="0" applyFont="1" applyFill="1" applyBorder="1" applyAlignment="1" applyProtection="1">
      <alignment horizontal="center" vertical="center" wrapText="1"/>
      <protection locked="0"/>
    </xf>
    <xf numFmtId="0" fontId="5" fillId="3" borderId="123" xfId="0" applyFont="1" applyFill="1" applyBorder="1" applyAlignment="1" applyProtection="1">
      <alignment horizontal="center" vertical="center" wrapText="1"/>
      <protection locked="0"/>
    </xf>
    <xf numFmtId="0" fontId="5" fillId="3" borderId="124" xfId="0" applyFont="1" applyFill="1" applyBorder="1" applyAlignment="1" applyProtection="1">
      <alignment horizontal="center" vertical="center" wrapText="1"/>
      <protection locked="0"/>
    </xf>
    <xf numFmtId="0" fontId="5" fillId="3" borderId="98" xfId="0" applyFont="1" applyFill="1" applyBorder="1" applyAlignment="1" applyProtection="1">
      <alignment horizontal="center" vertical="center" wrapText="1"/>
      <protection locked="0"/>
    </xf>
    <xf numFmtId="176" fontId="6" fillId="3" borderId="98" xfId="0" applyNumberFormat="1" applyFont="1" applyFill="1" applyBorder="1" applyAlignment="1" applyProtection="1">
      <alignment horizontal="center" vertical="center"/>
      <protection locked="0"/>
    </xf>
    <xf numFmtId="176" fontId="6" fillId="3" borderId="123" xfId="0" applyNumberFormat="1" applyFont="1" applyFill="1" applyBorder="1" applyAlignment="1" applyProtection="1">
      <alignment horizontal="center" vertical="center"/>
      <protection locked="0"/>
    </xf>
    <xf numFmtId="176" fontId="6" fillId="3" borderId="98" xfId="0" applyNumberFormat="1" applyFont="1" applyFill="1" applyBorder="1" applyAlignment="1" applyProtection="1">
      <alignment horizontal="left" vertical="center" wrapText="1"/>
      <protection locked="0"/>
    </xf>
    <xf numFmtId="176" fontId="6" fillId="3" borderId="123" xfId="0" applyNumberFormat="1" applyFont="1" applyFill="1" applyBorder="1" applyAlignment="1" applyProtection="1">
      <alignment horizontal="left" vertical="center" wrapText="1"/>
      <protection locked="0"/>
    </xf>
    <xf numFmtId="176" fontId="6" fillId="3" borderId="232" xfId="0" applyNumberFormat="1" applyFont="1" applyFill="1" applyBorder="1" applyAlignment="1" applyProtection="1">
      <alignment horizontal="left" vertical="center" wrapText="1"/>
      <protection locked="0"/>
    </xf>
    <xf numFmtId="0" fontId="5" fillId="3" borderId="238" xfId="0" applyFont="1" applyFill="1" applyBorder="1" applyAlignment="1" applyProtection="1">
      <alignment horizontal="center" vertical="center" wrapText="1"/>
      <protection locked="0"/>
    </xf>
    <xf numFmtId="0" fontId="5" fillId="3" borderId="88" xfId="0" applyFont="1" applyFill="1" applyBorder="1" applyAlignment="1" applyProtection="1">
      <alignment horizontal="center" vertical="center" wrapText="1"/>
      <protection locked="0"/>
    </xf>
    <xf numFmtId="176" fontId="6" fillId="3" borderId="88" xfId="0" applyNumberFormat="1" applyFont="1" applyFill="1" applyBorder="1" applyAlignment="1" applyProtection="1">
      <alignment horizontal="center" vertical="center"/>
      <protection locked="0"/>
    </xf>
    <xf numFmtId="0" fontId="6" fillId="3" borderId="88" xfId="0" applyFont="1" applyFill="1" applyBorder="1" applyAlignment="1" applyProtection="1">
      <alignment horizontal="center" vertical="center" wrapText="1"/>
      <protection locked="0"/>
    </xf>
    <xf numFmtId="0" fontId="6" fillId="3" borderId="253" xfId="0" applyFont="1" applyFill="1" applyBorder="1" applyAlignment="1" applyProtection="1">
      <alignment horizontal="center" vertical="center" wrapText="1"/>
      <protection locked="0"/>
    </xf>
    <xf numFmtId="0" fontId="5" fillId="3" borderId="148" xfId="0" applyFont="1" applyFill="1" applyBorder="1" applyAlignment="1" applyProtection="1">
      <alignment horizontal="center" vertical="center" wrapText="1"/>
      <protection locked="0"/>
    </xf>
    <xf numFmtId="0" fontId="5" fillId="3" borderId="110" xfId="0" applyFont="1" applyFill="1" applyBorder="1" applyAlignment="1" applyProtection="1">
      <alignment horizontal="center" vertical="center" wrapText="1"/>
      <protection locked="0"/>
    </xf>
    <xf numFmtId="0" fontId="5" fillId="3" borderId="149" xfId="0" applyFont="1" applyFill="1" applyBorder="1" applyAlignment="1" applyProtection="1">
      <alignment horizontal="center" vertical="center" wrapText="1"/>
      <protection locked="0"/>
    </xf>
    <xf numFmtId="0" fontId="5" fillId="3" borderId="126" xfId="0" applyFont="1" applyFill="1" applyBorder="1" applyAlignment="1" applyProtection="1">
      <alignment horizontal="center" vertical="center" wrapText="1"/>
      <protection locked="0"/>
    </xf>
    <xf numFmtId="176" fontId="6" fillId="3" borderId="126" xfId="0" applyNumberFormat="1" applyFont="1" applyFill="1" applyBorder="1" applyAlignment="1" applyProtection="1">
      <alignment horizontal="center" vertical="center"/>
      <protection locked="0"/>
    </xf>
    <xf numFmtId="176" fontId="6" fillId="3" borderId="110" xfId="0" applyNumberFormat="1" applyFont="1" applyFill="1" applyBorder="1" applyAlignment="1" applyProtection="1">
      <alignment horizontal="center" vertical="center"/>
      <protection locked="0"/>
    </xf>
    <xf numFmtId="176" fontId="6" fillId="3" borderId="126" xfId="0" applyNumberFormat="1" applyFont="1" applyFill="1" applyBorder="1" applyAlignment="1" applyProtection="1">
      <alignment horizontal="left" vertical="center" wrapText="1"/>
      <protection locked="0"/>
    </xf>
    <xf numFmtId="176" fontId="6" fillId="3" borderId="110" xfId="0" applyNumberFormat="1" applyFont="1" applyFill="1" applyBorder="1" applyAlignment="1" applyProtection="1">
      <alignment horizontal="left" vertical="center" wrapText="1"/>
      <protection locked="0"/>
    </xf>
    <xf numFmtId="176" fontId="6" fillId="3" borderId="174" xfId="0" applyNumberFormat="1" applyFont="1" applyFill="1" applyBorder="1" applyAlignment="1" applyProtection="1">
      <alignment horizontal="left" vertical="center" wrapText="1"/>
      <protection locked="0"/>
    </xf>
    <xf numFmtId="0" fontId="5" fillId="3" borderId="247" xfId="0" applyFont="1" applyFill="1" applyBorder="1" applyAlignment="1" applyProtection="1">
      <alignment horizontal="center" vertical="center" wrapText="1"/>
      <protection locked="0"/>
    </xf>
    <xf numFmtId="0" fontId="5" fillId="3" borderId="248" xfId="0" applyFont="1" applyFill="1" applyBorder="1" applyAlignment="1" applyProtection="1">
      <alignment horizontal="center" vertical="center" wrapText="1"/>
      <protection locked="0"/>
    </xf>
    <xf numFmtId="0" fontId="5" fillId="3" borderId="250" xfId="0" applyFont="1" applyFill="1" applyBorder="1" applyAlignment="1" applyProtection="1">
      <alignment horizontal="center" vertical="center" wrapText="1"/>
      <protection locked="0"/>
    </xf>
    <xf numFmtId="0" fontId="5" fillId="3" borderId="251" xfId="0" applyFont="1" applyFill="1" applyBorder="1" applyAlignment="1" applyProtection="1">
      <alignment horizontal="center" vertical="center" wrapText="1"/>
      <protection locked="0"/>
    </xf>
    <xf numFmtId="176" fontId="6" fillId="3" borderId="248" xfId="0" applyNumberFormat="1" applyFont="1" applyFill="1" applyBorder="1" applyAlignment="1" applyProtection="1">
      <alignment horizontal="center" vertical="center"/>
      <protection locked="0"/>
    </xf>
    <xf numFmtId="176" fontId="6" fillId="3" borderId="251" xfId="0" applyNumberFormat="1" applyFont="1" applyFill="1" applyBorder="1" applyAlignment="1" applyProtection="1">
      <alignment horizontal="center" vertical="center"/>
      <protection locked="0"/>
    </xf>
    <xf numFmtId="0" fontId="6" fillId="3" borderId="248" xfId="0" applyFont="1" applyFill="1" applyBorder="1" applyAlignment="1" applyProtection="1">
      <alignment horizontal="center" vertical="center" wrapText="1"/>
      <protection locked="0"/>
    </xf>
    <xf numFmtId="0" fontId="6" fillId="3" borderId="249" xfId="0" applyFont="1" applyFill="1" applyBorder="1" applyAlignment="1" applyProtection="1">
      <alignment horizontal="center" vertical="center" wrapText="1"/>
      <protection locked="0"/>
    </xf>
    <xf numFmtId="0" fontId="6" fillId="3" borderId="251" xfId="0" applyFont="1" applyFill="1" applyBorder="1" applyAlignment="1" applyProtection="1">
      <alignment horizontal="center" vertical="center" wrapText="1"/>
      <protection locked="0"/>
    </xf>
    <xf numFmtId="0" fontId="6" fillId="3" borderId="252" xfId="0" applyFont="1" applyFill="1" applyBorder="1" applyAlignment="1" applyProtection="1">
      <alignment horizontal="center" vertical="center" wrapText="1"/>
      <protection locked="0"/>
    </xf>
    <xf numFmtId="0" fontId="5" fillId="2" borderId="88" xfId="0" applyFont="1" applyFill="1" applyBorder="1" applyAlignment="1">
      <alignment horizontal="center" vertical="center"/>
    </xf>
    <xf numFmtId="0" fontId="5" fillId="2" borderId="88"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141" xfId="0" applyFont="1" applyFill="1" applyBorder="1" applyAlignment="1">
      <alignment horizontal="center" vertical="center" wrapText="1"/>
    </xf>
    <xf numFmtId="0" fontId="6" fillId="2" borderId="89" xfId="0" applyFont="1" applyFill="1" applyBorder="1" applyAlignment="1">
      <alignment horizontal="center" vertical="center"/>
    </xf>
    <xf numFmtId="0" fontId="6" fillId="2" borderId="88" xfId="0" applyFont="1" applyFill="1" applyBorder="1" applyAlignment="1">
      <alignment horizontal="center" vertical="center"/>
    </xf>
    <xf numFmtId="0" fontId="6" fillId="2" borderId="113" xfId="0" applyFont="1" applyFill="1" applyBorder="1" applyAlignment="1">
      <alignment horizontal="center" vertical="center"/>
    </xf>
    <xf numFmtId="0" fontId="6" fillId="2" borderId="114" xfId="0" applyFont="1" applyFill="1" applyBorder="1" applyAlignment="1">
      <alignment horizontal="center" vertical="center"/>
    </xf>
    <xf numFmtId="0" fontId="6" fillId="2" borderId="88" xfId="0" applyFont="1" applyFill="1" applyBorder="1" applyAlignment="1">
      <alignment horizontal="center" vertical="center" wrapText="1"/>
    </xf>
    <xf numFmtId="0" fontId="6" fillId="2" borderId="114"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8" fillId="2" borderId="141"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240" xfId="0" applyFont="1" applyFill="1" applyBorder="1" applyAlignment="1">
      <alignment horizontal="center" vertical="center" wrapText="1"/>
    </xf>
    <xf numFmtId="0" fontId="5" fillId="2" borderId="89" xfId="0" applyFont="1" applyFill="1" applyBorder="1" applyAlignment="1">
      <alignment horizontal="center" vertical="center"/>
    </xf>
    <xf numFmtId="0" fontId="6" fillId="3" borderId="76" xfId="0" applyFont="1" applyFill="1" applyBorder="1" applyAlignment="1">
      <alignment horizontal="center"/>
    </xf>
    <xf numFmtId="0" fontId="5" fillId="3" borderId="62" xfId="0" applyFont="1" applyFill="1" applyBorder="1" applyAlignment="1">
      <alignment horizontal="center"/>
    </xf>
    <xf numFmtId="0" fontId="6" fillId="3" borderId="62" xfId="0" applyFont="1" applyFill="1" applyBorder="1" applyAlignment="1">
      <alignment horizontal="center"/>
    </xf>
    <xf numFmtId="176" fontId="8" fillId="3" borderId="8" xfId="0" applyNumberFormat="1" applyFont="1" applyFill="1" applyBorder="1" applyAlignment="1">
      <alignment horizontal="center" vertical="center"/>
    </xf>
    <xf numFmtId="0" fontId="7" fillId="3" borderId="0" xfId="0" applyFont="1" applyFill="1" applyAlignment="1">
      <alignment horizontal="left" vertical="center"/>
    </xf>
    <xf numFmtId="58" fontId="5" fillId="3" borderId="98" xfId="0" applyNumberFormat="1" applyFont="1" applyFill="1" applyBorder="1" applyAlignment="1" applyProtection="1">
      <alignment horizontal="center" vertical="center"/>
      <protection locked="0"/>
    </xf>
    <xf numFmtId="58" fontId="5" fillId="3" borderId="123" xfId="0" applyNumberFormat="1" applyFont="1" applyFill="1" applyBorder="1" applyAlignment="1" applyProtection="1">
      <alignment horizontal="center" vertical="center"/>
      <protection locked="0"/>
    </xf>
    <xf numFmtId="0" fontId="6" fillId="3" borderId="98" xfId="0" applyNumberFormat="1" applyFont="1" applyFill="1" applyBorder="1" applyAlignment="1" applyProtection="1">
      <alignment horizontal="left" vertical="center" wrapText="1"/>
      <protection locked="0"/>
    </xf>
    <xf numFmtId="0" fontId="6" fillId="3" borderId="123" xfId="0" applyNumberFormat="1" applyFont="1" applyFill="1" applyBorder="1" applyAlignment="1" applyProtection="1">
      <alignment horizontal="left" vertical="center" wrapText="1"/>
      <protection locked="0"/>
    </xf>
    <xf numFmtId="0" fontId="6" fillId="3" borderId="232" xfId="0" applyNumberFormat="1" applyFont="1" applyFill="1" applyBorder="1" applyAlignment="1" applyProtection="1">
      <alignment horizontal="left" vertical="center" wrapText="1"/>
      <protection locked="0"/>
    </xf>
    <xf numFmtId="58" fontId="5" fillId="3" borderId="107" xfId="0" applyNumberFormat="1" applyFont="1" applyFill="1" applyBorder="1" applyAlignment="1" applyProtection="1">
      <alignment horizontal="center" vertical="center"/>
      <protection locked="0"/>
    </xf>
    <xf numFmtId="58" fontId="5" fillId="3" borderId="102" xfId="0" applyNumberFormat="1" applyFont="1" applyFill="1" applyBorder="1" applyAlignment="1" applyProtection="1">
      <alignment horizontal="center" vertical="center"/>
      <protection locked="0"/>
    </xf>
    <xf numFmtId="0" fontId="6" fillId="3" borderId="107" xfId="0" applyNumberFormat="1" applyFont="1" applyFill="1" applyBorder="1" applyAlignment="1" applyProtection="1">
      <alignment horizontal="left" vertical="center" wrapText="1"/>
      <protection locked="0"/>
    </xf>
    <xf numFmtId="0" fontId="6" fillId="3" borderId="102" xfId="0" applyNumberFormat="1" applyFont="1" applyFill="1" applyBorder="1" applyAlignment="1" applyProtection="1">
      <alignment horizontal="left" vertical="center" wrapText="1"/>
      <protection locked="0"/>
    </xf>
    <xf numFmtId="0" fontId="6" fillId="3" borderId="103" xfId="0" applyNumberFormat="1"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5" fillId="3" borderId="46"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protection locked="0"/>
    </xf>
    <xf numFmtId="0" fontId="5" fillId="3" borderId="121" xfId="0" applyFont="1" applyFill="1" applyBorder="1" applyAlignment="1" applyProtection="1">
      <alignment horizontal="center" vertical="center" wrapText="1"/>
      <protection locked="0"/>
    </xf>
    <xf numFmtId="0" fontId="5" fillId="3" borderId="106" xfId="0" applyFont="1" applyFill="1" applyBorder="1" applyAlignment="1" applyProtection="1">
      <alignment horizontal="center" vertical="center" wrapText="1"/>
      <protection locked="0"/>
    </xf>
    <xf numFmtId="58" fontId="5" fillId="3" borderId="106" xfId="0" applyNumberFormat="1" applyFont="1" applyFill="1" applyBorder="1" applyAlignment="1" applyProtection="1">
      <alignment horizontal="center" vertical="center"/>
      <protection locked="0"/>
    </xf>
    <xf numFmtId="58" fontId="5" fillId="3" borderId="47" xfId="0" applyNumberFormat="1" applyFont="1" applyFill="1" applyBorder="1" applyAlignment="1" applyProtection="1">
      <alignment horizontal="center" vertical="center"/>
      <protection locked="0"/>
    </xf>
    <xf numFmtId="0" fontId="6" fillId="3" borderId="106" xfId="0" applyNumberFormat="1" applyFont="1" applyFill="1" applyBorder="1" applyAlignment="1" applyProtection="1">
      <alignment horizontal="left" vertical="center" wrapText="1"/>
      <protection locked="0"/>
    </xf>
    <xf numFmtId="0" fontId="6" fillId="3" borderId="47" xfId="0" applyNumberFormat="1" applyFont="1" applyFill="1" applyBorder="1" applyAlignment="1" applyProtection="1">
      <alignment horizontal="left" vertical="center" wrapText="1"/>
      <protection locked="0"/>
    </xf>
    <xf numFmtId="0" fontId="6" fillId="3" borderId="48" xfId="0" applyNumberFormat="1" applyFont="1" applyFill="1" applyBorder="1" applyAlignment="1" applyProtection="1">
      <alignment horizontal="left" vertical="center" wrapText="1"/>
      <protection locked="0"/>
    </xf>
    <xf numFmtId="0" fontId="5" fillId="2" borderId="18" xfId="0" applyFont="1" applyFill="1" applyBorder="1" applyAlignment="1">
      <alignment horizontal="center" vertical="center"/>
    </xf>
    <xf numFmtId="0" fontId="6" fillId="2" borderId="207" xfId="0" applyFont="1" applyFill="1" applyBorder="1" applyAlignment="1">
      <alignment horizontal="center" vertical="center"/>
    </xf>
    <xf numFmtId="0" fontId="6" fillId="2" borderId="102" xfId="0" applyFont="1" applyFill="1" applyBorder="1" applyAlignment="1">
      <alignment horizontal="center" vertical="center"/>
    </xf>
    <xf numFmtId="0" fontId="6" fillId="2" borderId="208" xfId="0" applyFont="1" applyFill="1" applyBorder="1" applyAlignment="1">
      <alignment horizontal="center" vertical="center"/>
    </xf>
    <xf numFmtId="0" fontId="6" fillId="2" borderId="208" xfId="0" applyFont="1" applyFill="1" applyBorder="1" applyAlignment="1">
      <alignment horizontal="center" vertical="center" wrapText="1"/>
    </xf>
    <xf numFmtId="0" fontId="8" fillId="2" borderId="208" xfId="0" applyFont="1" applyFill="1" applyBorder="1" applyAlignment="1">
      <alignment horizontal="center" vertical="center" wrapText="1"/>
    </xf>
    <xf numFmtId="0" fontId="8" fillId="2" borderId="231" xfId="0" applyFont="1" applyFill="1" applyBorder="1" applyAlignment="1">
      <alignment horizontal="center" vertical="center" wrapText="1"/>
    </xf>
    <xf numFmtId="0" fontId="40" fillId="3" borderId="22" xfId="0" applyFont="1" applyFill="1" applyBorder="1" applyAlignment="1" applyProtection="1">
      <alignment horizontal="center" vertical="center"/>
      <protection locked="0"/>
    </xf>
    <xf numFmtId="0" fontId="40" fillId="3" borderId="37" xfId="0" applyFont="1" applyFill="1" applyBorder="1" applyAlignment="1" applyProtection="1">
      <alignment horizontal="center" vertical="center"/>
      <protection locked="0"/>
    </xf>
    <xf numFmtId="0" fontId="40" fillId="3" borderId="23" xfId="0" applyFont="1" applyFill="1" applyBorder="1" applyAlignment="1" applyProtection="1">
      <alignment horizontal="center" vertical="center"/>
      <protection locked="0"/>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4" fillId="3" borderId="0" xfId="0" applyFont="1" applyFill="1" applyAlignment="1">
      <alignment horizontal="left" vertical="center" wrapText="1"/>
    </xf>
    <xf numFmtId="0" fontId="8" fillId="3" borderId="83"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85" xfId="0" applyFont="1" applyFill="1" applyBorder="1" applyAlignment="1">
      <alignment horizontal="center" vertical="center"/>
    </xf>
    <xf numFmtId="0" fontId="8" fillId="3" borderId="0" xfId="0" applyFont="1" applyFill="1" applyAlignment="1">
      <alignment horizontal="center" vertical="center"/>
    </xf>
    <xf numFmtId="0" fontId="4" fillId="3" borderId="0" xfId="0" applyFont="1" applyFill="1" applyAlignment="1">
      <alignment horizontal="distributed" vertical="center" wrapText="1"/>
    </xf>
    <xf numFmtId="0" fontId="6" fillId="3" borderId="0" xfId="0" applyFont="1" applyFill="1" applyAlignment="1">
      <alignment horizontal="left" vertical="top" wrapText="1"/>
    </xf>
    <xf numFmtId="0" fontId="8" fillId="3" borderId="0" xfId="0" applyFont="1" applyFill="1" applyAlignment="1">
      <alignment horizontal="left" vertical="center"/>
    </xf>
    <xf numFmtId="0" fontId="4" fillId="3" borderId="0" xfId="0" applyFont="1" applyFill="1" applyAlignment="1">
      <alignment horizontal="center" vertical="center"/>
    </xf>
    <xf numFmtId="0" fontId="6" fillId="3" borderId="0" xfId="0" applyFont="1" applyFill="1" applyAlignment="1">
      <alignment horizontal="left" vertical="top"/>
    </xf>
    <xf numFmtId="0" fontId="25" fillId="3" borderId="0" xfId="0" applyFont="1" applyFill="1" applyAlignment="1">
      <alignment horizontal="center" vertical="center"/>
    </xf>
    <xf numFmtId="0" fontId="25" fillId="3" borderId="84" xfId="0" applyFont="1" applyFill="1" applyBorder="1" applyAlignment="1">
      <alignment horizontal="center" vertical="center"/>
    </xf>
    <xf numFmtId="0" fontId="6" fillId="3" borderId="79" xfId="0" applyFont="1" applyFill="1" applyBorder="1" applyAlignment="1">
      <alignment horizontal="left" vertical="center" wrapText="1"/>
    </xf>
    <xf numFmtId="176" fontId="5" fillId="3" borderId="0" xfId="0" applyNumberFormat="1" applyFont="1" applyFill="1" applyAlignment="1">
      <alignment horizontal="center" vertical="center"/>
    </xf>
    <xf numFmtId="0" fontId="6" fillId="3" borderId="99" xfId="0" applyFont="1" applyFill="1" applyBorder="1" applyAlignment="1">
      <alignment horizontal="distributed" vertical="center" wrapText="1"/>
    </xf>
    <xf numFmtId="0" fontId="34" fillId="3" borderId="111" xfId="0" applyFont="1" applyFill="1" applyBorder="1" applyAlignment="1">
      <alignment horizontal="right" vertical="center"/>
    </xf>
    <xf numFmtId="0" fontId="12" fillId="3" borderId="99" xfId="0" applyFont="1" applyFill="1" applyBorder="1" applyAlignment="1">
      <alignment horizontal="left" vertical="center" wrapText="1"/>
    </xf>
  </cellXfs>
  <cellStyles count="3">
    <cellStyle name="桁区切り" xfId="2" builtinId="6"/>
    <cellStyle name="標準" xfId="0" builtinId="0"/>
    <cellStyle name="標準 2" xfId="1" xr:uid="{9F8E4293-D7F1-4A7B-B299-69452468A9F7}"/>
  </cellStyles>
  <dxfs count="0"/>
  <tableStyles count="0" defaultTableStyle="TableStyleMedium2" defaultPivotStyle="PivotStyleLight16"/>
  <colors>
    <mruColors>
      <color rgb="FFDDE5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10/relationships/person" Target="persons/person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0.xml"/><Relationship Id="rId2" Type="http://schemas.openxmlformats.org/officeDocument/2006/relationships/worksheet" Target="worksheets/sheet2.xml"/><Relationship Id="rId20" Type="http://schemas.microsoft.com/office/2017/10/relationships/person" Target="persons/pers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I$8" lockText="1" noThreeD="1"/>
</file>

<file path=xl/ctrlProps/ctrlProp10.xml><?xml version="1.0" encoding="utf-8"?>
<formControlPr xmlns="http://schemas.microsoft.com/office/spreadsheetml/2009/9/main" objectType="CheckBox" fmlaLink="$AK$39" lockText="1" noThreeD="1"/>
</file>

<file path=xl/ctrlProps/ctrlProp11.xml><?xml version="1.0" encoding="utf-8"?>
<formControlPr xmlns="http://schemas.microsoft.com/office/spreadsheetml/2009/9/main" objectType="CheckBox" fmlaLink="$AK$43" lockText="1" noThreeD="1"/>
</file>

<file path=xl/ctrlProps/ctrlProp12.xml><?xml version="1.0" encoding="utf-8"?>
<formControlPr xmlns="http://schemas.microsoft.com/office/spreadsheetml/2009/9/main" objectType="CheckBox" fmlaLink="$AK$44" lockText="1" noThreeD="1"/>
</file>

<file path=xl/ctrlProps/ctrlProp2.xml><?xml version="1.0" encoding="utf-8"?>
<formControlPr xmlns="http://schemas.microsoft.com/office/spreadsheetml/2009/9/main" objectType="CheckBox" fmlaLink="$AI$9" lockText="1" noThreeD="1"/>
</file>

<file path=xl/ctrlProps/ctrlProp3.xml><?xml version="1.0" encoding="utf-8"?>
<formControlPr xmlns="http://schemas.microsoft.com/office/spreadsheetml/2009/9/main" objectType="CheckBox" fmlaLink="$AI$28" lockText="1" noThreeD="1"/>
</file>

<file path=xl/ctrlProps/ctrlProp4.xml><?xml version="1.0" encoding="utf-8"?>
<formControlPr xmlns="http://schemas.microsoft.com/office/spreadsheetml/2009/9/main" objectType="CheckBox" fmlaLink="$AI$42" lockText="1" noThreeD="1"/>
</file>

<file path=xl/ctrlProps/ctrlProp5.xml><?xml version="1.0" encoding="utf-8"?>
<formControlPr xmlns="http://schemas.microsoft.com/office/spreadsheetml/2009/9/main" objectType="CheckBox" checked="Checked" fmlaLink="$AI$31" lockText="1" noThreeD="1"/>
</file>

<file path=xl/ctrlProps/ctrlProp6.xml><?xml version="1.0" encoding="utf-8"?>
<formControlPr xmlns="http://schemas.microsoft.com/office/spreadsheetml/2009/9/main" objectType="CheckBox" fmlaLink="$AI$48" lockText="1" noThreeD="1"/>
</file>

<file path=xl/ctrlProps/ctrlProp7.xml><?xml version="1.0" encoding="utf-8"?>
<formControlPr xmlns="http://schemas.microsoft.com/office/spreadsheetml/2009/9/main" objectType="CheckBox" fmlaLink="$AK$34" lockText="1" noThreeD="1"/>
</file>

<file path=xl/ctrlProps/ctrlProp8.xml><?xml version="1.0" encoding="utf-8"?>
<formControlPr xmlns="http://schemas.microsoft.com/office/spreadsheetml/2009/9/main" objectType="CheckBox" fmlaLink="$AK$35" lockText="1" noThreeD="1"/>
</file>

<file path=xl/ctrlProps/ctrlProp9.xml><?xml version="1.0" encoding="utf-8"?>
<formControlPr xmlns="http://schemas.microsoft.com/office/spreadsheetml/2009/9/main" objectType="CheckBox" fmlaLink="$AK$38" lockText="1" noThreeD="1"/>
</file>

<file path=xl/drawings/drawing1.xml><?xml version="1.0" encoding="utf-8"?>
<xdr:wsDr xmlns:xdr="http://schemas.openxmlformats.org/drawingml/2006/spreadsheetDrawing" xmlns:a="http://schemas.openxmlformats.org/drawingml/2006/main">
  <xdr:twoCellAnchor>
    <xdr:from>
      <xdr:col>6</xdr:col>
      <xdr:colOff>47625</xdr:colOff>
      <xdr:row>25</xdr:row>
      <xdr:rowOff>250030</xdr:rowOff>
    </xdr:from>
    <xdr:to>
      <xdr:col>26</xdr:col>
      <xdr:colOff>57150</xdr:colOff>
      <xdr:row>27</xdr:row>
      <xdr:rowOff>238124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85938" y="5262561"/>
          <a:ext cx="4140993" cy="416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40</xdr:row>
      <xdr:rowOff>14288</xdr:rowOff>
    </xdr:from>
    <xdr:to>
      <xdr:col>26</xdr:col>
      <xdr:colOff>57150</xdr:colOff>
      <xdr:row>41</xdr:row>
      <xdr:rowOff>241388</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785938" y="8062913"/>
          <a:ext cx="4140993" cy="417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3</xdr:col>
          <xdr:colOff>257175</xdr:colOff>
          <xdr:row>11</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228600</xdr:rowOff>
        </xdr:from>
        <xdr:to>
          <xdr:col>3</xdr:col>
          <xdr:colOff>257175</xdr:colOff>
          <xdr:row>11</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0</xdr:rowOff>
        </xdr:from>
        <xdr:to>
          <xdr:col>2</xdr:col>
          <xdr:colOff>238125</xdr:colOff>
          <xdr:row>27</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0</xdr:rowOff>
        </xdr:from>
        <xdr:to>
          <xdr:col>2</xdr:col>
          <xdr:colOff>238125</xdr:colOff>
          <xdr:row>41</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38100</xdr:rowOff>
        </xdr:from>
        <xdr:to>
          <xdr:col>1</xdr:col>
          <xdr:colOff>304800</xdr:colOff>
          <xdr:row>31</xdr:row>
          <xdr:rowOff>123825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38100</xdr:rowOff>
        </xdr:from>
        <xdr:to>
          <xdr:col>1</xdr:col>
          <xdr:colOff>304800</xdr:colOff>
          <xdr:row>48</xdr:row>
          <xdr:rowOff>123825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33</xdr:row>
          <xdr:rowOff>19050</xdr:rowOff>
        </xdr:from>
        <xdr:to>
          <xdr:col>4</xdr:col>
          <xdr:colOff>38100</xdr:colOff>
          <xdr:row>33</xdr:row>
          <xdr:rowOff>257175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34</xdr:row>
          <xdr:rowOff>19050</xdr:rowOff>
        </xdr:from>
        <xdr:to>
          <xdr:col>4</xdr:col>
          <xdr:colOff>38100</xdr:colOff>
          <xdr:row>34</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37</xdr:row>
          <xdr:rowOff>19050</xdr:rowOff>
        </xdr:from>
        <xdr:to>
          <xdr:col>4</xdr:col>
          <xdr:colOff>38100</xdr:colOff>
          <xdr:row>37</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38</xdr:row>
          <xdr:rowOff>19050</xdr:rowOff>
        </xdr:from>
        <xdr:to>
          <xdr:col>4</xdr:col>
          <xdr:colOff>38100</xdr:colOff>
          <xdr:row>38</xdr:row>
          <xdr:rowOff>257175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5</xdr:col>
          <xdr:colOff>266700</xdr:colOff>
          <xdr:row>43</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0</xdr:rowOff>
        </xdr:from>
        <xdr:to>
          <xdr:col>5</xdr:col>
          <xdr:colOff>276225</xdr:colOff>
          <xdr:row>44</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570D-32BC-4F8D-88FC-5FF6A1DDD249}">
  <sheetPr codeName="Sheet1"/>
  <dimension ref="B1:AL51"/>
  <sheetViews>
    <sheetView showGridLines="0" showRowColHeaders="0" zoomScale="85" zoomScaleNormal="85" zoomScaleSheetLayoutView="100" workbookViewId="0">
      <selection activeCell="W6" sqref="W6:AC6"/>
    </sheetView>
  </sheetViews>
  <sheetFormatPr defaultColWidth="9" defaultRowHeight="18.75" x14ac:dyDescent="0.4"/>
  <cols>
    <col min="1" max="1" width="3.75" customWidth="1"/>
    <col min="2" max="3" width="1.625" customWidth="1"/>
    <col min="4" max="5" width="3.375" customWidth="1"/>
    <col min="6" max="6" width="1.125" customWidth="1"/>
    <col min="7" max="9" width="3.25" customWidth="1"/>
    <col min="10" max="22" width="3" customWidth="1"/>
    <col min="23" max="25" width="1.875" customWidth="1"/>
    <col min="26" max="26" width="3.25" customWidth="1"/>
    <col min="27" max="28" width="3" customWidth="1"/>
    <col min="29" max="30" width="2.25" customWidth="1"/>
    <col min="31" max="34" width="2" customWidth="1"/>
    <col min="35" max="35" width="5.75" customWidth="1"/>
    <col min="36" max="36" width="3.75" customWidth="1"/>
    <col min="37" max="37" width="0.625" customWidth="1"/>
    <col min="38" max="38" width="43.75" customWidth="1"/>
  </cols>
  <sheetData>
    <row r="1" spans="2:38" s="1" customFormat="1" ht="12.75" customHeight="1" x14ac:dyDescent="0.4">
      <c r="B1" s="476" t="s">
        <v>0</v>
      </c>
      <c r="C1" s="476"/>
      <c r="D1" s="477"/>
      <c r="E1" s="477"/>
      <c r="F1" s="477"/>
      <c r="G1" s="477"/>
      <c r="H1" s="162"/>
      <c r="I1" s="162"/>
      <c r="J1" s="162"/>
      <c r="K1" s="162"/>
      <c r="L1" s="162"/>
      <c r="M1" s="162"/>
      <c r="N1" s="162"/>
      <c r="O1" s="162"/>
      <c r="P1" s="162"/>
      <c r="Q1" s="162"/>
      <c r="R1" s="162"/>
      <c r="S1" s="162"/>
      <c r="T1" s="162"/>
      <c r="U1" s="162"/>
      <c r="V1" s="162"/>
      <c r="W1" s="162"/>
      <c r="X1" s="162"/>
      <c r="Y1" s="162"/>
      <c r="Z1" s="162"/>
      <c r="AA1" s="499" t="s">
        <v>346</v>
      </c>
      <c r="AB1" s="500"/>
      <c r="AC1" s="500"/>
      <c r="AD1" s="500"/>
      <c r="AE1" s="500"/>
      <c r="AF1" s="500"/>
      <c r="AG1" s="500"/>
      <c r="AH1" s="500"/>
      <c r="AI1" s="500"/>
    </row>
    <row r="2" spans="2:38" s="1" customFormat="1" x14ac:dyDescent="0.4">
      <c r="B2" s="478" t="s">
        <v>18</v>
      </c>
      <c r="C2" s="478"/>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80"/>
      <c r="AK2" s="523" t="s">
        <v>448</v>
      </c>
      <c r="AL2" s="524"/>
    </row>
    <row r="3" spans="2:38" s="1" customFormat="1" ht="5.0999999999999996" customHeight="1" x14ac:dyDescent="0.4">
      <c r="B3" s="326"/>
      <c r="C3" s="326"/>
      <c r="D3" s="326"/>
      <c r="E3" s="326"/>
      <c r="F3" s="326"/>
      <c r="G3" s="326"/>
      <c r="H3" s="326"/>
      <c r="I3" s="326"/>
      <c r="J3" s="326"/>
      <c r="K3" s="326"/>
      <c r="L3" s="326"/>
      <c r="M3" s="326"/>
      <c r="N3" s="326"/>
      <c r="O3" s="326"/>
      <c r="P3" s="326"/>
      <c r="Q3" s="326"/>
      <c r="R3" s="326"/>
      <c r="S3" s="327"/>
      <c r="T3" s="327"/>
      <c r="U3" s="327"/>
      <c r="V3" s="327"/>
      <c r="W3" s="327"/>
      <c r="X3" s="327"/>
      <c r="Y3" s="327"/>
      <c r="Z3" s="327"/>
      <c r="AA3" s="327"/>
      <c r="AB3" s="327"/>
      <c r="AC3" s="327"/>
      <c r="AD3" s="327"/>
      <c r="AE3" s="327"/>
      <c r="AF3" s="327"/>
      <c r="AG3" s="327"/>
      <c r="AH3" s="327"/>
      <c r="AI3" s="327"/>
      <c r="AK3" s="525"/>
      <c r="AL3" s="526"/>
    </row>
    <row r="4" spans="2:38" s="1" customFormat="1" ht="19.5" customHeight="1" thickBot="1" x14ac:dyDescent="0.2">
      <c r="B4" s="490" t="s">
        <v>17</v>
      </c>
      <c r="C4" s="491"/>
      <c r="D4" s="491"/>
      <c r="E4" s="491"/>
      <c r="F4" s="491"/>
      <c r="G4" s="491"/>
      <c r="H4" s="491"/>
      <c r="I4" s="491"/>
      <c r="J4" s="481" t="s">
        <v>3</v>
      </c>
      <c r="K4" s="482"/>
      <c r="L4" s="482"/>
      <c r="M4" s="482"/>
      <c r="N4" s="482"/>
      <c r="O4" s="482"/>
      <c r="P4" s="482"/>
      <c r="Q4" s="482"/>
      <c r="R4" s="483"/>
      <c r="S4" s="492" t="s">
        <v>131</v>
      </c>
      <c r="T4" s="493"/>
      <c r="U4" s="493"/>
      <c r="V4" s="493"/>
      <c r="W4" s="493"/>
      <c r="X4" s="493"/>
      <c r="Y4" s="493"/>
      <c r="Z4" s="493"/>
      <c r="AA4" s="493"/>
      <c r="AB4" s="493"/>
      <c r="AC4" s="493"/>
      <c r="AD4" s="493"/>
      <c r="AE4" s="493"/>
      <c r="AF4" s="493"/>
      <c r="AG4" s="493"/>
      <c r="AH4" s="493"/>
      <c r="AI4" s="493"/>
      <c r="AK4" s="527" t="s">
        <v>450</v>
      </c>
      <c r="AL4" s="527"/>
    </row>
    <row r="5" spans="2:38" s="1" customFormat="1" x14ac:dyDescent="0.4">
      <c r="B5" s="494" t="str">
        <f>IF('様式K-1'!$AM$8="選択なし","",'様式K-1'!$AM$8)</f>
        <v/>
      </c>
      <c r="C5" s="495"/>
      <c r="D5" s="495"/>
      <c r="E5" s="495"/>
      <c r="F5" s="495"/>
      <c r="G5" s="495"/>
      <c r="H5" s="495"/>
      <c r="I5" s="496"/>
      <c r="J5" s="484" t="str">
        <f>'様式K-1'!M12&amp;""</f>
        <v/>
      </c>
      <c r="K5" s="485"/>
      <c r="L5" s="485"/>
      <c r="M5" s="485"/>
      <c r="N5" s="485"/>
      <c r="O5" s="485"/>
      <c r="P5" s="485"/>
      <c r="Q5" s="485"/>
      <c r="R5" s="486"/>
      <c r="S5" s="4"/>
      <c r="T5" s="4"/>
      <c r="U5" s="5"/>
      <c r="V5" s="5"/>
      <c r="W5" s="404" t="s">
        <v>241</v>
      </c>
      <c r="X5" s="405"/>
      <c r="Y5" s="405"/>
      <c r="Z5" s="405"/>
      <c r="AA5" s="405"/>
      <c r="AB5" s="405"/>
      <c r="AC5" s="406"/>
      <c r="AD5" s="407" t="s">
        <v>242</v>
      </c>
      <c r="AE5" s="407"/>
      <c r="AF5" s="407"/>
      <c r="AG5" s="407"/>
      <c r="AH5" s="407"/>
      <c r="AI5" s="408"/>
      <c r="AL5" s="164"/>
    </row>
    <row r="6" spans="2:38" s="1" customFormat="1" ht="19.5" customHeight="1" thickBot="1" x14ac:dyDescent="0.45">
      <c r="B6" s="497" t="s">
        <v>200</v>
      </c>
      <c r="C6" s="498"/>
      <c r="D6" s="414" t="str">
        <f>'様式K-1'!$P$15&amp;'様式K-1'!$U$15</f>
        <v>年度</v>
      </c>
      <c r="E6" s="414"/>
      <c r="F6" s="414"/>
      <c r="G6" s="414"/>
      <c r="H6" s="414"/>
      <c r="I6" s="415"/>
      <c r="J6" s="487"/>
      <c r="K6" s="488"/>
      <c r="L6" s="488"/>
      <c r="M6" s="488"/>
      <c r="N6" s="488"/>
      <c r="O6" s="488"/>
      <c r="P6" s="488"/>
      <c r="Q6" s="488"/>
      <c r="R6" s="489"/>
      <c r="S6" s="4"/>
      <c r="T6" s="4"/>
      <c r="U6" s="163"/>
      <c r="V6" s="163"/>
      <c r="W6" s="409" t="s">
        <v>243</v>
      </c>
      <c r="X6" s="410"/>
      <c r="Y6" s="410"/>
      <c r="Z6" s="410"/>
      <c r="AA6" s="410"/>
      <c r="AB6" s="410"/>
      <c r="AC6" s="411"/>
      <c r="AD6" s="412" t="str">
        <f>IF('様式K-1'!$AB$6="令和　　年　　月　　日","令和　　年　　月　　日",'様式K-1'!$AB$6)</f>
        <v>令和　　　年　　　月　　　日</v>
      </c>
      <c r="AE6" s="412"/>
      <c r="AF6" s="412"/>
      <c r="AG6" s="412"/>
      <c r="AH6" s="412"/>
      <c r="AI6" s="413"/>
      <c r="AK6" s="285"/>
      <c r="AL6" s="528" t="s">
        <v>470</v>
      </c>
    </row>
    <row r="7" spans="2:38" s="1" customFormat="1" ht="9.9499999999999993" customHeight="1" x14ac:dyDescent="0.4">
      <c r="B7" s="538"/>
      <c r="C7" s="538"/>
      <c r="D7" s="538"/>
      <c r="E7" s="538"/>
      <c r="F7" s="538"/>
      <c r="G7" s="538"/>
      <c r="H7" s="538"/>
      <c r="I7" s="538"/>
      <c r="J7" s="538"/>
      <c r="K7" s="538"/>
      <c r="L7" s="538"/>
      <c r="M7" s="538"/>
      <c r="N7" s="538"/>
      <c r="O7" s="538"/>
      <c r="P7" s="538"/>
      <c r="Q7" s="538"/>
      <c r="R7" s="538"/>
      <c r="S7" s="535"/>
      <c r="T7" s="536"/>
      <c r="U7" s="536"/>
      <c r="V7" s="536"/>
      <c r="W7" s="537"/>
      <c r="X7" s="501"/>
      <c r="Y7" s="502"/>
      <c r="Z7" s="502"/>
      <c r="AA7" s="502"/>
      <c r="AB7" s="502"/>
      <c r="AC7" s="502"/>
      <c r="AD7" s="502"/>
      <c r="AE7" s="502"/>
      <c r="AF7" s="502"/>
      <c r="AG7" s="502"/>
      <c r="AH7" s="502"/>
      <c r="AI7" s="503"/>
      <c r="AK7" s="324"/>
      <c r="AL7" s="529"/>
    </row>
    <row r="8" spans="2:38" s="1" customFormat="1" ht="26.1" customHeight="1" x14ac:dyDescent="0.4">
      <c r="B8" s="539" t="s">
        <v>127</v>
      </c>
      <c r="C8" s="540"/>
      <c r="D8" s="540"/>
      <c r="E8" s="540"/>
      <c r="F8" s="540"/>
      <c r="G8" s="540"/>
      <c r="H8" s="540"/>
      <c r="I8" s="541"/>
      <c r="J8" s="548" t="str">
        <f>'様式K-1'!AK20</f>
        <v>　</v>
      </c>
      <c r="K8" s="549"/>
      <c r="L8" s="549"/>
      <c r="M8" s="549"/>
      <c r="N8" s="549"/>
      <c r="O8" s="549"/>
      <c r="P8" s="549"/>
      <c r="Q8" s="549"/>
      <c r="R8" s="549"/>
      <c r="S8" s="549"/>
      <c r="T8" s="549"/>
      <c r="U8" s="549"/>
      <c r="V8" s="549"/>
      <c r="W8" s="549"/>
      <c r="X8" s="549"/>
      <c r="Y8" s="549"/>
      <c r="Z8" s="550"/>
      <c r="AA8" s="165"/>
      <c r="AB8" s="560"/>
      <c r="AC8" s="561"/>
      <c r="AD8" s="561"/>
      <c r="AE8" s="561"/>
      <c r="AF8" s="561"/>
      <c r="AG8" s="561"/>
      <c r="AH8" s="561"/>
      <c r="AI8" s="562"/>
      <c r="AK8" s="324"/>
      <c r="AL8" s="529"/>
    </row>
    <row r="9" spans="2:38" s="1" customFormat="1" ht="26.1" customHeight="1" x14ac:dyDescent="0.4">
      <c r="B9" s="542"/>
      <c r="C9" s="543"/>
      <c r="D9" s="543"/>
      <c r="E9" s="543"/>
      <c r="F9" s="543"/>
      <c r="G9" s="543"/>
      <c r="H9" s="543"/>
      <c r="I9" s="544"/>
      <c r="J9" s="551"/>
      <c r="K9" s="552"/>
      <c r="L9" s="552"/>
      <c r="M9" s="552"/>
      <c r="N9" s="552"/>
      <c r="O9" s="552"/>
      <c r="P9" s="552"/>
      <c r="Q9" s="552"/>
      <c r="R9" s="552"/>
      <c r="S9" s="552"/>
      <c r="T9" s="552"/>
      <c r="U9" s="552"/>
      <c r="V9" s="552"/>
      <c r="W9" s="552"/>
      <c r="X9" s="552"/>
      <c r="Y9" s="552"/>
      <c r="Z9" s="553"/>
      <c r="AA9" s="165"/>
      <c r="AB9" s="563"/>
      <c r="AC9" s="564"/>
      <c r="AD9" s="564"/>
      <c r="AE9" s="564"/>
      <c r="AF9" s="564"/>
      <c r="AG9" s="564"/>
      <c r="AH9" s="564"/>
      <c r="AI9" s="565"/>
      <c r="AK9" s="324"/>
      <c r="AL9" s="529"/>
    </row>
    <row r="10" spans="2:38" s="1" customFormat="1" ht="20.100000000000001" customHeight="1" x14ac:dyDescent="0.4">
      <c r="B10" s="545"/>
      <c r="C10" s="546"/>
      <c r="D10" s="546"/>
      <c r="E10" s="546"/>
      <c r="F10" s="546"/>
      <c r="G10" s="546"/>
      <c r="H10" s="546"/>
      <c r="I10" s="547"/>
      <c r="J10" s="554"/>
      <c r="K10" s="555"/>
      <c r="L10" s="555"/>
      <c r="M10" s="555"/>
      <c r="N10" s="555"/>
      <c r="O10" s="555"/>
      <c r="P10" s="555"/>
      <c r="Q10" s="555"/>
      <c r="R10" s="555"/>
      <c r="S10" s="555"/>
      <c r="T10" s="555"/>
      <c r="U10" s="555"/>
      <c r="V10" s="555"/>
      <c r="W10" s="555"/>
      <c r="X10" s="555"/>
      <c r="Y10" s="555"/>
      <c r="Z10" s="556"/>
      <c r="AA10" s="165"/>
      <c r="AB10" s="563"/>
      <c r="AC10" s="564"/>
      <c r="AD10" s="564"/>
      <c r="AE10" s="564"/>
      <c r="AF10" s="564"/>
      <c r="AG10" s="564"/>
      <c r="AH10" s="564"/>
      <c r="AI10" s="565"/>
      <c r="AK10" s="324"/>
      <c r="AL10" s="529"/>
    </row>
    <row r="11" spans="2:38" s="1" customFormat="1" ht="18.75" customHeight="1" x14ac:dyDescent="0.4">
      <c r="B11" s="166"/>
      <c r="C11" s="167"/>
      <c r="D11" s="167"/>
      <c r="E11" s="167"/>
      <c r="F11" s="167"/>
      <c r="G11" s="167"/>
      <c r="H11" s="167"/>
      <c r="I11" s="168"/>
      <c r="J11" s="169" t="s">
        <v>62</v>
      </c>
      <c r="K11" s="504" t="s">
        <v>449</v>
      </c>
      <c r="L11" s="505"/>
      <c r="M11" s="505"/>
      <c r="N11" s="506"/>
      <c r="O11" s="169" t="s">
        <v>62</v>
      </c>
      <c r="P11" s="504" t="s">
        <v>244</v>
      </c>
      <c r="Q11" s="505"/>
      <c r="R11" s="505"/>
      <c r="S11" s="506"/>
      <c r="T11" s="169" t="s">
        <v>62</v>
      </c>
      <c r="U11" s="504" t="s">
        <v>78</v>
      </c>
      <c r="V11" s="505"/>
      <c r="W11" s="506"/>
      <c r="X11" s="170"/>
      <c r="Y11" s="170"/>
      <c r="Z11" s="170"/>
      <c r="AA11" s="165"/>
      <c r="AB11" s="563"/>
      <c r="AC11" s="564"/>
      <c r="AD11" s="564"/>
      <c r="AE11" s="564"/>
      <c r="AF11" s="564"/>
      <c r="AG11" s="564"/>
      <c r="AH11" s="564"/>
      <c r="AI11" s="565"/>
      <c r="AK11" s="324"/>
      <c r="AL11" s="529"/>
    </row>
    <row r="12" spans="2:38" s="1" customFormat="1" ht="10.5" customHeight="1" x14ac:dyDescent="0.4">
      <c r="B12" s="557"/>
      <c r="C12" s="557"/>
      <c r="D12" s="557"/>
      <c r="E12" s="557"/>
      <c r="F12" s="557"/>
      <c r="G12" s="557"/>
      <c r="H12" s="557"/>
      <c r="I12" s="557"/>
      <c r="J12" s="557"/>
      <c r="K12" s="557"/>
      <c r="L12" s="557"/>
      <c r="M12" s="557"/>
      <c r="N12" s="557"/>
      <c r="O12" s="557"/>
      <c r="P12" s="557"/>
      <c r="Q12" s="557"/>
      <c r="R12" s="557"/>
      <c r="S12" s="557"/>
      <c r="T12" s="557"/>
      <c r="U12" s="557"/>
      <c r="V12" s="557"/>
      <c r="W12" s="558"/>
      <c r="X12" s="170"/>
      <c r="Y12" s="170"/>
      <c r="Z12" s="170"/>
      <c r="AA12" s="165"/>
      <c r="AB12" s="563"/>
      <c r="AC12" s="564"/>
      <c r="AD12" s="564"/>
      <c r="AE12" s="564"/>
      <c r="AF12" s="564"/>
      <c r="AG12" s="564"/>
      <c r="AH12" s="564"/>
      <c r="AI12" s="565"/>
      <c r="AK12" s="324"/>
      <c r="AL12" s="529"/>
    </row>
    <row r="13" spans="2:38" s="1" customFormat="1" ht="11.25" customHeight="1" x14ac:dyDescent="0.15">
      <c r="B13" s="171"/>
      <c r="C13" s="172"/>
      <c r="D13" s="572" t="s">
        <v>245</v>
      </c>
      <c r="E13" s="572"/>
      <c r="F13" s="572"/>
      <c r="G13" s="572"/>
      <c r="H13" s="572"/>
      <c r="I13" s="572"/>
      <c r="J13" s="572"/>
      <c r="K13" s="572"/>
      <c r="L13" s="572"/>
      <c r="M13" s="572"/>
      <c r="N13" s="572"/>
      <c r="O13" s="572"/>
      <c r="P13" s="572"/>
      <c r="Q13" s="572"/>
      <c r="R13" s="572"/>
      <c r="S13" s="572"/>
      <c r="T13" s="572"/>
      <c r="U13" s="572"/>
      <c r="V13" s="572"/>
      <c r="W13" s="572"/>
      <c r="X13" s="170"/>
      <c r="Y13" s="170"/>
      <c r="Z13" s="170"/>
      <c r="AA13" s="165"/>
      <c r="AB13" s="563"/>
      <c r="AC13" s="564"/>
      <c r="AD13" s="564"/>
      <c r="AE13" s="564"/>
      <c r="AF13" s="564"/>
      <c r="AG13" s="564"/>
      <c r="AH13" s="564"/>
      <c r="AI13" s="565"/>
      <c r="AK13" s="324"/>
      <c r="AL13" s="529"/>
    </row>
    <row r="14" spans="2:38" s="1" customFormat="1" ht="15" customHeight="1" x14ac:dyDescent="0.15">
      <c r="B14" s="173"/>
      <c r="C14" s="173"/>
      <c r="D14" s="573"/>
      <c r="E14" s="573"/>
      <c r="F14" s="573"/>
      <c r="G14" s="573"/>
      <c r="H14" s="573"/>
      <c r="I14" s="573"/>
      <c r="J14" s="573"/>
      <c r="K14" s="573"/>
      <c r="L14" s="573"/>
      <c r="M14" s="573"/>
      <c r="N14" s="573"/>
      <c r="O14" s="573"/>
      <c r="P14" s="573"/>
      <c r="Q14" s="573"/>
      <c r="R14" s="573"/>
      <c r="S14" s="573"/>
      <c r="T14" s="573"/>
      <c r="U14" s="573"/>
      <c r="V14" s="573"/>
      <c r="W14" s="573"/>
      <c r="X14" s="174"/>
      <c r="Y14" s="4"/>
      <c r="Z14" s="3"/>
      <c r="AA14" s="175"/>
      <c r="AB14" s="559" t="s">
        <v>132</v>
      </c>
      <c r="AC14" s="386"/>
      <c r="AD14" s="386"/>
      <c r="AE14" s="386"/>
      <c r="AF14" s="386"/>
      <c r="AG14" s="386"/>
      <c r="AH14" s="386"/>
      <c r="AI14" s="403"/>
      <c r="AK14" s="325"/>
      <c r="AL14" s="530"/>
    </row>
    <row r="15" spans="2:38" s="1" customFormat="1" ht="7.5" customHeight="1" x14ac:dyDescent="0.4">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8"/>
      <c r="AF15" s="508"/>
      <c r="AG15" s="508"/>
      <c r="AH15" s="508"/>
      <c r="AI15" s="508"/>
      <c r="AL15" s="2"/>
    </row>
    <row r="16" spans="2:38" s="1" customFormat="1" ht="24" customHeight="1" x14ac:dyDescent="0.4">
      <c r="B16" s="509" t="s">
        <v>19</v>
      </c>
      <c r="C16" s="510"/>
      <c r="D16" s="534" t="s">
        <v>21</v>
      </c>
      <c r="E16" s="571" t="s">
        <v>195</v>
      </c>
      <c r="F16" s="176"/>
      <c r="G16" s="491" t="s">
        <v>20</v>
      </c>
      <c r="H16" s="491"/>
      <c r="I16" s="491"/>
      <c r="J16" s="491"/>
      <c r="K16" s="491"/>
      <c r="L16" s="491"/>
      <c r="M16" s="491"/>
      <c r="N16" s="491"/>
      <c r="O16" s="491"/>
      <c r="P16" s="491"/>
      <c r="Q16" s="491"/>
      <c r="R16" s="491"/>
      <c r="S16" s="491"/>
      <c r="T16" s="491"/>
      <c r="U16" s="491"/>
      <c r="V16" s="531"/>
      <c r="W16" s="490" t="s">
        <v>22</v>
      </c>
      <c r="X16" s="491"/>
      <c r="Y16" s="491"/>
      <c r="Z16" s="491"/>
      <c r="AA16" s="491"/>
      <c r="AB16" s="531"/>
      <c r="AC16" s="527" t="s">
        <v>58</v>
      </c>
      <c r="AD16" s="527"/>
      <c r="AE16" s="511" t="s">
        <v>59</v>
      </c>
      <c r="AF16" s="512"/>
      <c r="AG16" s="512"/>
      <c r="AH16" s="512"/>
      <c r="AI16" s="513"/>
      <c r="AL16" s="2"/>
    </row>
    <row r="17" spans="2:38" s="1" customFormat="1" ht="24" customHeight="1" x14ac:dyDescent="0.4">
      <c r="B17" s="509"/>
      <c r="C17" s="510"/>
      <c r="D17" s="534"/>
      <c r="E17" s="571"/>
      <c r="F17" s="177"/>
      <c r="G17" s="532"/>
      <c r="H17" s="532"/>
      <c r="I17" s="532"/>
      <c r="J17" s="532"/>
      <c r="K17" s="532"/>
      <c r="L17" s="532"/>
      <c r="M17" s="532"/>
      <c r="N17" s="532"/>
      <c r="O17" s="532"/>
      <c r="P17" s="532"/>
      <c r="Q17" s="532"/>
      <c r="R17" s="532"/>
      <c r="S17" s="532"/>
      <c r="T17" s="532"/>
      <c r="U17" s="532"/>
      <c r="V17" s="533"/>
      <c r="W17" s="570"/>
      <c r="X17" s="532"/>
      <c r="Y17" s="532"/>
      <c r="Z17" s="532"/>
      <c r="AA17" s="532"/>
      <c r="AB17" s="533"/>
      <c r="AC17" s="527"/>
      <c r="AD17" s="527"/>
      <c r="AE17" s="566" t="s">
        <v>60</v>
      </c>
      <c r="AF17" s="567"/>
      <c r="AG17" s="568" t="s">
        <v>61</v>
      </c>
      <c r="AH17" s="569"/>
      <c r="AI17" s="178"/>
      <c r="AK17" s="328"/>
      <c r="AL17" s="329"/>
    </row>
    <row r="18" spans="2:38" s="1" customFormat="1" ht="19.5" thickBot="1" x14ac:dyDescent="0.45">
      <c r="B18" s="420">
        <v>1</v>
      </c>
      <c r="C18" s="421"/>
      <c r="D18" s="179" t="s">
        <v>108</v>
      </c>
      <c r="E18" s="179" t="s">
        <v>108</v>
      </c>
      <c r="F18" s="180"/>
      <c r="G18" s="395" t="s">
        <v>23</v>
      </c>
      <c r="H18" s="396"/>
      <c r="I18" s="396"/>
      <c r="J18" s="396"/>
      <c r="K18" s="396"/>
      <c r="L18" s="396"/>
      <c r="M18" s="396"/>
      <c r="N18" s="396"/>
      <c r="O18" s="396"/>
      <c r="P18" s="396"/>
      <c r="Q18" s="396"/>
      <c r="R18" s="396"/>
      <c r="S18" s="396"/>
      <c r="T18" s="396"/>
      <c r="U18" s="396"/>
      <c r="V18" s="396"/>
      <c r="W18" s="430" t="s">
        <v>64</v>
      </c>
      <c r="X18" s="431"/>
      <c r="Y18" s="431"/>
      <c r="Z18" s="431"/>
      <c r="AA18" s="431"/>
      <c r="AB18" s="432"/>
      <c r="AC18" s="514" t="s">
        <v>63</v>
      </c>
      <c r="AD18" s="514"/>
      <c r="AE18" s="400" t="s">
        <v>62</v>
      </c>
      <c r="AF18" s="401"/>
      <c r="AG18" s="369" t="s">
        <v>62</v>
      </c>
      <c r="AH18" s="370"/>
      <c r="AI18" s="181"/>
      <c r="AK18" s="324"/>
      <c r="AL18" s="251" t="s">
        <v>451</v>
      </c>
    </row>
    <row r="19" spans="2:38" s="1" customFormat="1" x14ac:dyDescent="0.4">
      <c r="B19" s="420">
        <v>2</v>
      </c>
      <c r="C19" s="421"/>
      <c r="D19" s="179" t="s">
        <v>108</v>
      </c>
      <c r="E19" s="179" t="s">
        <v>108</v>
      </c>
      <c r="F19" s="180"/>
      <c r="G19" s="395" t="s">
        <v>24</v>
      </c>
      <c r="H19" s="396"/>
      <c r="I19" s="396"/>
      <c r="J19" s="396"/>
      <c r="K19" s="396"/>
      <c r="L19" s="396"/>
      <c r="M19" s="396"/>
      <c r="N19" s="396"/>
      <c r="O19" s="396"/>
      <c r="P19" s="396"/>
      <c r="Q19" s="396"/>
      <c r="R19" s="396"/>
      <c r="S19" s="396"/>
      <c r="T19" s="396"/>
      <c r="U19" s="396"/>
      <c r="V19" s="396"/>
      <c r="W19" s="430" t="s">
        <v>48</v>
      </c>
      <c r="X19" s="431"/>
      <c r="Y19" s="431"/>
      <c r="Z19" s="431"/>
      <c r="AA19" s="431"/>
      <c r="AB19" s="433"/>
      <c r="AC19" s="391"/>
      <c r="AD19" s="392"/>
      <c r="AE19" s="400" t="s">
        <v>62</v>
      </c>
      <c r="AF19" s="401"/>
      <c r="AG19" s="369" t="s">
        <v>62</v>
      </c>
      <c r="AH19" s="370"/>
      <c r="AI19" s="181"/>
      <c r="AK19" s="324"/>
      <c r="AL19" s="251" t="s">
        <v>451</v>
      </c>
    </row>
    <row r="20" spans="2:38" s="1" customFormat="1" x14ac:dyDescent="0.4">
      <c r="B20" s="420">
        <v>3</v>
      </c>
      <c r="C20" s="421"/>
      <c r="D20" s="179" t="s">
        <v>108</v>
      </c>
      <c r="E20" s="179" t="s">
        <v>108</v>
      </c>
      <c r="F20" s="182"/>
      <c r="G20" s="440" t="s">
        <v>193</v>
      </c>
      <c r="H20" s="390"/>
      <c r="I20" s="390"/>
      <c r="J20" s="390"/>
      <c r="K20" s="390"/>
      <c r="L20" s="390"/>
      <c r="M20" s="390"/>
      <c r="N20" s="390"/>
      <c r="O20" s="390"/>
      <c r="P20" s="390"/>
      <c r="Q20" s="390"/>
      <c r="R20" s="390"/>
      <c r="S20" s="390"/>
      <c r="T20" s="390"/>
      <c r="U20" s="390"/>
      <c r="V20" s="390"/>
      <c r="W20" s="430" t="s">
        <v>50</v>
      </c>
      <c r="X20" s="431"/>
      <c r="Y20" s="431"/>
      <c r="Z20" s="431"/>
      <c r="AA20" s="431"/>
      <c r="AB20" s="433"/>
      <c r="AC20" s="391"/>
      <c r="AD20" s="392"/>
      <c r="AE20" s="400" t="s">
        <v>169</v>
      </c>
      <c r="AF20" s="401"/>
      <c r="AG20" s="369" t="s">
        <v>62</v>
      </c>
      <c r="AH20" s="370"/>
      <c r="AI20" s="181"/>
      <c r="AK20" s="324"/>
      <c r="AL20" s="251" t="s">
        <v>452</v>
      </c>
    </row>
    <row r="21" spans="2:38" s="1" customFormat="1" x14ac:dyDescent="0.4">
      <c r="B21" s="420">
        <v>4</v>
      </c>
      <c r="C21" s="421"/>
      <c r="D21" s="179" t="s">
        <v>63</v>
      </c>
      <c r="E21" s="179" t="s">
        <v>63</v>
      </c>
      <c r="F21" s="180"/>
      <c r="G21" s="395" t="s">
        <v>25</v>
      </c>
      <c r="H21" s="396"/>
      <c r="I21" s="396"/>
      <c r="J21" s="396"/>
      <c r="K21" s="396"/>
      <c r="L21" s="396"/>
      <c r="M21" s="396"/>
      <c r="N21" s="396"/>
      <c r="O21" s="396"/>
      <c r="P21" s="396"/>
      <c r="Q21" s="396"/>
      <c r="R21" s="396"/>
      <c r="S21" s="396"/>
      <c r="T21" s="396"/>
      <c r="U21" s="396"/>
      <c r="V21" s="396"/>
      <c r="W21" s="430" t="s">
        <v>51</v>
      </c>
      <c r="X21" s="431"/>
      <c r="Y21" s="431"/>
      <c r="Z21" s="431"/>
      <c r="AA21" s="431"/>
      <c r="AB21" s="433"/>
      <c r="AC21" s="399"/>
      <c r="AD21" s="398"/>
      <c r="AE21" s="400" t="s">
        <v>169</v>
      </c>
      <c r="AF21" s="401"/>
      <c r="AG21" s="369" t="s">
        <v>62</v>
      </c>
      <c r="AH21" s="370"/>
      <c r="AI21" s="181"/>
      <c r="AK21" s="324"/>
      <c r="AL21" s="251" t="str">
        <f>IF('様式K-1'!AI48=TRUE,"＊様式Dの提出が必要です 〔任意様式での提出が可能〕","（提出不要）")</f>
        <v>（提出不要）</v>
      </c>
    </row>
    <row r="22" spans="2:38" s="1" customFormat="1" x14ac:dyDescent="0.4">
      <c r="B22" s="420">
        <v>5</v>
      </c>
      <c r="C22" s="421"/>
      <c r="D22" s="179" t="s">
        <v>63</v>
      </c>
      <c r="E22" s="179" t="s">
        <v>63</v>
      </c>
      <c r="F22" s="180"/>
      <c r="G22" s="395" t="s">
        <v>26</v>
      </c>
      <c r="H22" s="396"/>
      <c r="I22" s="396"/>
      <c r="J22" s="396"/>
      <c r="K22" s="396"/>
      <c r="L22" s="396"/>
      <c r="M22" s="396"/>
      <c r="N22" s="396"/>
      <c r="O22" s="396"/>
      <c r="P22" s="396"/>
      <c r="Q22" s="396"/>
      <c r="R22" s="396"/>
      <c r="S22" s="396"/>
      <c r="T22" s="396"/>
      <c r="U22" s="396"/>
      <c r="V22" s="396"/>
      <c r="W22" s="430" t="s">
        <v>52</v>
      </c>
      <c r="X22" s="431"/>
      <c r="Y22" s="431"/>
      <c r="Z22" s="431"/>
      <c r="AA22" s="431"/>
      <c r="AB22" s="433"/>
      <c r="AC22" s="399"/>
      <c r="AD22" s="398"/>
      <c r="AE22" s="400" t="s">
        <v>169</v>
      </c>
      <c r="AF22" s="401"/>
      <c r="AG22" s="369" t="s">
        <v>62</v>
      </c>
      <c r="AH22" s="370"/>
      <c r="AI22" s="181"/>
      <c r="AK22" s="324"/>
      <c r="AL22" s="251" t="str">
        <f>IF('様式K-1'!AI31=TRUE,"＊様式K-3の提出が必要です","（提出不要）")</f>
        <v>＊様式K-3の提出が必要です</v>
      </c>
    </row>
    <row r="23" spans="2:38" s="1" customFormat="1" x14ac:dyDescent="0.4">
      <c r="B23" s="420">
        <v>6</v>
      </c>
      <c r="C23" s="421"/>
      <c r="D23" s="179" t="s">
        <v>108</v>
      </c>
      <c r="E23" s="179" t="s">
        <v>108</v>
      </c>
      <c r="F23" s="180"/>
      <c r="G23" s="395" t="s">
        <v>194</v>
      </c>
      <c r="H23" s="396"/>
      <c r="I23" s="396"/>
      <c r="J23" s="396"/>
      <c r="K23" s="396"/>
      <c r="L23" s="396"/>
      <c r="M23" s="396"/>
      <c r="N23" s="396"/>
      <c r="O23" s="396"/>
      <c r="P23" s="396"/>
      <c r="Q23" s="396"/>
      <c r="R23" s="396"/>
      <c r="S23" s="396"/>
      <c r="T23" s="396"/>
      <c r="U23" s="396"/>
      <c r="V23" s="396"/>
      <c r="W23" s="430" t="s">
        <v>49</v>
      </c>
      <c r="X23" s="431"/>
      <c r="Y23" s="431"/>
      <c r="Z23" s="431"/>
      <c r="AA23" s="431"/>
      <c r="AB23" s="433"/>
      <c r="AC23" s="397"/>
      <c r="AD23" s="398"/>
      <c r="AE23" s="400" t="s">
        <v>169</v>
      </c>
      <c r="AF23" s="401"/>
      <c r="AG23" s="369" t="s">
        <v>62</v>
      </c>
      <c r="AH23" s="370"/>
      <c r="AI23" s="181"/>
      <c r="AK23" s="324"/>
      <c r="AL23" s="251" t="s">
        <v>452</v>
      </c>
    </row>
    <row r="24" spans="2:38" s="1" customFormat="1" x14ac:dyDescent="0.4">
      <c r="B24" s="420">
        <v>7</v>
      </c>
      <c r="C24" s="421"/>
      <c r="D24" s="179" t="s">
        <v>108</v>
      </c>
      <c r="E24" s="179" t="s">
        <v>108</v>
      </c>
      <c r="F24" s="180"/>
      <c r="G24" s="395" t="s">
        <v>27</v>
      </c>
      <c r="H24" s="396"/>
      <c r="I24" s="396"/>
      <c r="J24" s="396"/>
      <c r="K24" s="396"/>
      <c r="L24" s="396"/>
      <c r="M24" s="396"/>
      <c r="N24" s="396"/>
      <c r="O24" s="396"/>
      <c r="P24" s="396"/>
      <c r="Q24" s="396"/>
      <c r="R24" s="396"/>
      <c r="S24" s="396"/>
      <c r="T24" s="396"/>
      <c r="U24" s="396"/>
      <c r="V24" s="396"/>
      <c r="W24" s="430" t="s">
        <v>49</v>
      </c>
      <c r="X24" s="431"/>
      <c r="Y24" s="431"/>
      <c r="Z24" s="431"/>
      <c r="AA24" s="431"/>
      <c r="AB24" s="433"/>
      <c r="AC24" s="399"/>
      <c r="AD24" s="398"/>
      <c r="AE24" s="400" t="s">
        <v>62</v>
      </c>
      <c r="AF24" s="401"/>
      <c r="AG24" s="369" t="s">
        <v>62</v>
      </c>
      <c r="AH24" s="370"/>
      <c r="AI24" s="181"/>
      <c r="AK24" s="324"/>
      <c r="AL24" s="251" t="s">
        <v>452</v>
      </c>
    </row>
    <row r="25" spans="2:38" s="1" customFormat="1" x14ac:dyDescent="0.4">
      <c r="B25" s="420">
        <v>8</v>
      </c>
      <c r="C25" s="421"/>
      <c r="D25" s="179" t="s">
        <v>63</v>
      </c>
      <c r="E25" s="179" t="s">
        <v>63</v>
      </c>
      <c r="F25" s="180"/>
      <c r="G25" s="395" t="s">
        <v>28</v>
      </c>
      <c r="H25" s="396"/>
      <c r="I25" s="396"/>
      <c r="J25" s="396"/>
      <c r="K25" s="396"/>
      <c r="L25" s="396"/>
      <c r="M25" s="396"/>
      <c r="N25" s="396"/>
      <c r="O25" s="396"/>
      <c r="P25" s="396"/>
      <c r="Q25" s="396"/>
      <c r="R25" s="396"/>
      <c r="S25" s="396"/>
      <c r="T25" s="396"/>
      <c r="U25" s="396"/>
      <c r="V25" s="396"/>
      <c r="W25" s="430" t="s">
        <v>49</v>
      </c>
      <c r="X25" s="431"/>
      <c r="Y25" s="431"/>
      <c r="Z25" s="431"/>
      <c r="AA25" s="431"/>
      <c r="AB25" s="433"/>
      <c r="AC25" s="399"/>
      <c r="AD25" s="398"/>
      <c r="AE25" s="400" t="s">
        <v>62</v>
      </c>
      <c r="AF25" s="401"/>
      <c r="AG25" s="369" t="s">
        <v>62</v>
      </c>
      <c r="AH25" s="370"/>
      <c r="AI25" s="181"/>
      <c r="AK25" s="324"/>
      <c r="AL25" s="251" t="str">
        <f>IF('様式K-1'!AI31=TRUE,"＊営業所の所在・許可状況がわかる書類の添付が必要です","（提出不要）")</f>
        <v>＊営業所の所在・許可状況がわかる書類の添付が必要です</v>
      </c>
    </row>
    <row r="26" spans="2:38" s="1" customFormat="1" x14ac:dyDescent="0.4">
      <c r="B26" s="420">
        <v>9</v>
      </c>
      <c r="C26" s="421"/>
      <c r="D26" s="179" t="s">
        <v>108</v>
      </c>
      <c r="E26" s="179" t="s">
        <v>108</v>
      </c>
      <c r="F26" s="180"/>
      <c r="G26" s="395" t="s">
        <v>208</v>
      </c>
      <c r="H26" s="396"/>
      <c r="I26" s="396"/>
      <c r="J26" s="396"/>
      <c r="K26" s="396"/>
      <c r="L26" s="396"/>
      <c r="M26" s="396"/>
      <c r="N26" s="396"/>
      <c r="O26" s="396"/>
      <c r="P26" s="396"/>
      <c r="Q26" s="396"/>
      <c r="R26" s="396"/>
      <c r="S26" s="396"/>
      <c r="T26" s="396"/>
      <c r="U26" s="396"/>
      <c r="V26" s="396"/>
      <c r="W26" s="430" t="s">
        <v>345</v>
      </c>
      <c r="X26" s="431"/>
      <c r="Y26" s="431"/>
      <c r="Z26" s="431"/>
      <c r="AA26" s="431"/>
      <c r="AB26" s="433"/>
      <c r="AC26" s="399"/>
      <c r="AD26" s="398"/>
      <c r="AE26" s="400" t="s">
        <v>62</v>
      </c>
      <c r="AF26" s="401"/>
      <c r="AG26" s="369" t="s">
        <v>62</v>
      </c>
      <c r="AH26" s="370"/>
      <c r="AI26" s="181"/>
      <c r="AK26" s="324"/>
      <c r="AL26" s="251" t="s">
        <v>466</v>
      </c>
    </row>
    <row r="27" spans="2:38" s="1" customFormat="1" x14ac:dyDescent="0.4">
      <c r="B27" s="420">
        <v>10</v>
      </c>
      <c r="C27" s="421"/>
      <c r="D27" s="179"/>
      <c r="E27" s="179" t="s">
        <v>108</v>
      </c>
      <c r="F27" s="180"/>
      <c r="G27" s="395" t="s">
        <v>29</v>
      </c>
      <c r="H27" s="396"/>
      <c r="I27" s="396"/>
      <c r="J27" s="396"/>
      <c r="K27" s="396"/>
      <c r="L27" s="396"/>
      <c r="M27" s="396"/>
      <c r="N27" s="396"/>
      <c r="O27" s="396"/>
      <c r="P27" s="396"/>
      <c r="Q27" s="396"/>
      <c r="R27" s="396"/>
      <c r="S27" s="396"/>
      <c r="T27" s="396"/>
      <c r="U27" s="396"/>
      <c r="V27" s="396"/>
      <c r="W27" s="430" t="s">
        <v>49</v>
      </c>
      <c r="X27" s="431"/>
      <c r="Y27" s="431"/>
      <c r="Z27" s="431"/>
      <c r="AA27" s="431"/>
      <c r="AB27" s="433"/>
      <c r="AC27" s="399"/>
      <c r="AD27" s="398"/>
      <c r="AE27" s="400" t="s">
        <v>62</v>
      </c>
      <c r="AF27" s="401"/>
      <c r="AG27" s="369" t="s">
        <v>62</v>
      </c>
      <c r="AH27" s="370"/>
      <c r="AI27" s="181"/>
      <c r="AK27" s="324"/>
      <c r="AL27" s="251" t="s">
        <v>452</v>
      </c>
    </row>
    <row r="28" spans="2:38" s="1" customFormat="1" x14ac:dyDescent="0.4">
      <c r="B28" s="420">
        <v>11</v>
      </c>
      <c r="C28" s="421"/>
      <c r="D28" s="183" t="s">
        <v>108</v>
      </c>
      <c r="E28" s="183" t="s">
        <v>108</v>
      </c>
      <c r="F28" s="184"/>
      <c r="G28" s="473" t="s">
        <v>30</v>
      </c>
      <c r="H28" s="474"/>
      <c r="I28" s="474"/>
      <c r="J28" s="474"/>
      <c r="K28" s="474"/>
      <c r="L28" s="475"/>
      <c r="M28" s="387" t="s">
        <v>31</v>
      </c>
      <c r="N28" s="388"/>
      <c r="O28" s="388"/>
      <c r="P28" s="388"/>
      <c r="Q28" s="388"/>
      <c r="R28" s="388"/>
      <c r="S28" s="388"/>
      <c r="T28" s="388"/>
      <c r="U28" s="388"/>
      <c r="V28" s="388"/>
      <c r="W28" s="371" t="s">
        <v>49</v>
      </c>
      <c r="X28" s="372"/>
      <c r="Y28" s="372"/>
      <c r="Z28" s="372"/>
      <c r="AA28" s="372"/>
      <c r="AB28" s="373"/>
      <c r="AC28" s="393"/>
      <c r="AD28" s="394"/>
      <c r="AE28" s="472" t="s">
        <v>169</v>
      </c>
      <c r="AF28" s="469"/>
      <c r="AG28" s="470" t="s">
        <v>62</v>
      </c>
      <c r="AH28" s="471"/>
      <c r="AI28" s="185"/>
      <c r="AK28" s="324"/>
      <c r="AL28" s="251" t="s">
        <v>452</v>
      </c>
    </row>
    <row r="29" spans="2:38" s="1" customFormat="1" x14ac:dyDescent="0.4">
      <c r="B29" s="420"/>
      <c r="C29" s="421"/>
      <c r="D29" s="186"/>
      <c r="E29" s="186" t="s">
        <v>196</v>
      </c>
      <c r="F29" s="187"/>
      <c r="G29" s="440"/>
      <c r="H29" s="390"/>
      <c r="I29" s="390"/>
      <c r="J29" s="390"/>
      <c r="K29" s="390"/>
      <c r="L29" s="457"/>
      <c r="M29" s="389" t="s">
        <v>32</v>
      </c>
      <c r="N29" s="390"/>
      <c r="O29" s="390"/>
      <c r="P29" s="390"/>
      <c r="Q29" s="390"/>
      <c r="R29" s="390"/>
      <c r="S29" s="390"/>
      <c r="T29" s="390"/>
      <c r="U29" s="390"/>
      <c r="V29" s="390"/>
      <c r="W29" s="374" t="s">
        <v>344</v>
      </c>
      <c r="X29" s="375"/>
      <c r="Y29" s="375"/>
      <c r="Z29" s="375"/>
      <c r="AA29" s="375"/>
      <c r="AB29" s="376"/>
      <c r="AC29" s="391"/>
      <c r="AD29" s="392"/>
      <c r="AE29" s="381" t="s">
        <v>169</v>
      </c>
      <c r="AF29" s="382"/>
      <c r="AG29" s="458" t="s">
        <v>62</v>
      </c>
      <c r="AH29" s="459"/>
      <c r="AI29" s="188"/>
      <c r="AK29" s="324"/>
      <c r="AL29" s="251" t="s">
        <v>466</v>
      </c>
    </row>
    <row r="30" spans="2:38" s="1" customFormat="1" x14ac:dyDescent="0.4">
      <c r="B30" s="420">
        <v>12</v>
      </c>
      <c r="C30" s="421"/>
      <c r="D30" s="183"/>
      <c r="E30" s="183" t="s">
        <v>108</v>
      </c>
      <c r="F30" s="184"/>
      <c r="G30" s="473" t="s">
        <v>33</v>
      </c>
      <c r="H30" s="474"/>
      <c r="I30" s="474"/>
      <c r="J30" s="474"/>
      <c r="K30" s="474"/>
      <c r="L30" s="475"/>
      <c r="M30" s="387" t="s">
        <v>136</v>
      </c>
      <c r="N30" s="388"/>
      <c r="O30" s="388"/>
      <c r="P30" s="388"/>
      <c r="Q30" s="388"/>
      <c r="R30" s="388"/>
      <c r="S30" s="388"/>
      <c r="T30" s="388"/>
      <c r="U30" s="388"/>
      <c r="V30" s="388"/>
      <c r="W30" s="371" t="s">
        <v>49</v>
      </c>
      <c r="X30" s="372"/>
      <c r="Y30" s="372"/>
      <c r="Z30" s="372"/>
      <c r="AA30" s="372"/>
      <c r="AB30" s="373"/>
      <c r="AC30" s="393"/>
      <c r="AD30" s="394"/>
      <c r="AE30" s="460" t="s">
        <v>169</v>
      </c>
      <c r="AF30" s="461"/>
      <c r="AG30" s="462" t="s">
        <v>62</v>
      </c>
      <c r="AH30" s="463"/>
      <c r="AI30" s="189"/>
      <c r="AK30" s="324"/>
      <c r="AL30" s="251" t="s">
        <v>452</v>
      </c>
    </row>
    <row r="31" spans="2:38" s="1" customFormat="1" x14ac:dyDescent="0.4">
      <c r="B31" s="420"/>
      <c r="C31" s="421"/>
      <c r="D31" s="186"/>
      <c r="E31" s="186" t="s">
        <v>63</v>
      </c>
      <c r="F31" s="187"/>
      <c r="G31" s="440"/>
      <c r="H31" s="390"/>
      <c r="I31" s="390"/>
      <c r="J31" s="390"/>
      <c r="K31" s="390"/>
      <c r="L31" s="457"/>
      <c r="M31" s="389" t="s">
        <v>34</v>
      </c>
      <c r="N31" s="390"/>
      <c r="O31" s="390"/>
      <c r="P31" s="390"/>
      <c r="Q31" s="390"/>
      <c r="R31" s="390"/>
      <c r="S31" s="390"/>
      <c r="T31" s="390"/>
      <c r="U31" s="390"/>
      <c r="V31" s="390"/>
      <c r="W31" s="374" t="s">
        <v>221</v>
      </c>
      <c r="X31" s="375"/>
      <c r="Y31" s="375"/>
      <c r="Z31" s="375"/>
      <c r="AA31" s="375"/>
      <c r="AB31" s="376"/>
      <c r="AC31" s="391"/>
      <c r="AD31" s="392"/>
      <c r="AE31" s="464" t="s">
        <v>169</v>
      </c>
      <c r="AF31" s="465"/>
      <c r="AG31" s="466" t="s">
        <v>62</v>
      </c>
      <c r="AH31" s="467"/>
      <c r="AI31" s="190"/>
      <c r="AK31" s="324"/>
      <c r="AL31" s="251" t="s">
        <v>453</v>
      </c>
    </row>
    <row r="32" spans="2:38" s="1" customFormat="1" x14ac:dyDescent="0.4">
      <c r="B32" s="420">
        <v>13</v>
      </c>
      <c r="C32" s="421"/>
      <c r="D32" s="183" t="s">
        <v>108</v>
      </c>
      <c r="E32" s="183" t="s">
        <v>108</v>
      </c>
      <c r="F32" s="184"/>
      <c r="G32" s="473" t="s">
        <v>35</v>
      </c>
      <c r="H32" s="474"/>
      <c r="I32" s="474"/>
      <c r="J32" s="474"/>
      <c r="K32" s="474"/>
      <c r="L32" s="475"/>
      <c r="M32" s="387" t="s">
        <v>36</v>
      </c>
      <c r="N32" s="388"/>
      <c r="O32" s="388"/>
      <c r="P32" s="388"/>
      <c r="Q32" s="388"/>
      <c r="R32" s="388"/>
      <c r="S32" s="388"/>
      <c r="T32" s="388"/>
      <c r="U32" s="388"/>
      <c r="V32" s="388"/>
      <c r="W32" s="371" t="s">
        <v>49</v>
      </c>
      <c r="X32" s="372"/>
      <c r="Y32" s="372"/>
      <c r="Z32" s="372"/>
      <c r="AA32" s="372"/>
      <c r="AB32" s="373"/>
      <c r="AC32" s="393"/>
      <c r="AD32" s="394"/>
      <c r="AE32" s="468" t="s">
        <v>62</v>
      </c>
      <c r="AF32" s="469"/>
      <c r="AG32" s="470" t="s">
        <v>62</v>
      </c>
      <c r="AH32" s="471"/>
      <c r="AI32" s="185"/>
      <c r="AK32" s="324"/>
      <c r="AL32" s="251" t="s">
        <v>452</v>
      </c>
    </row>
    <row r="33" spans="2:38" s="1" customFormat="1" x14ac:dyDescent="0.4">
      <c r="B33" s="420"/>
      <c r="C33" s="421"/>
      <c r="D33" s="186" t="s">
        <v>63</v>
      </c>
      <c r="E33" s="186" t="s">
        <v>108</v>
      </c>
      <c r="F33" s="187"/>
      <c r="G33" s="440"/>
      <c r="H33" s="390"/>
      <c r="I33" s="390"/>
      <c r="J33" s="390"/>
      <c r="K33" s="390"/>
      <c r="L33" s="457"/>
      <c r="M33" s="389" t="s">
        <v>37</v>
      </c>
      <c r="N33" s="390"/>
      <c r="O33" s="390"/>
      <c r="P33" s="390"/>
      <c r="Q33" s="390"/>
      <c r="R33" s="390"/>
      <c r="S33" s="390"/>
      <c r="T33" s="390"/>
      <c r="U33" s="390"/>
      <c r="V33" s="390"/>
      <c r="W33" s="374" t="s">
        <v>49</v>
      </c>
      <c r="X33" s="375"/>
      <c r="Y33" s="375"/>
      <c r="Z33" s="375"/>
      <c r="AA33" s="375"/>
      <c r="AB33" s="376"/>
      <c r="AC33" s="391"/>
      <c r="AD33" s="392"/>
      <c r="AE33" s="381" t="s">
        <v>62</v>
      </c>
      <c r="AF33" s="382"/>
      <c r="AG33" s="458" t="s">
        <v>62</v>
      </c>
      <c r="AH33" s="459"/>
      <c r="AI33" s="188"/>
      <c r="AK33" s="324"/>
      <c r="AL33" s="251" t="s">
        <v>455</v>
      </c>
    </row>
    <row r="34" spans="2:38" s="1" customFormat="1" x14ac:dyDescent="0.4">
      <c r="B34" s="420">
        <v>14</v>
      </c>
      <c r="C34" s="421"/>
      <c r="D34" s="416" t="s">
        <v>108</v>
      </c>
      <c r="E34" s="416" t="s">
        <v>108</v>
      </c>
      <c r="F34" s="191"/>
      <c r="G34" s="454" t="s">
        <v>55</v>
      </c>
      <c r="H34" s="455"/>
      <c r="I34" s="455"/>
      <c r="J34" s="455"/>
      <c r="K34" s="455"/>
      <c r="L34" s="456"/>
      <c r="M34" s="452" t="s">
        <v>56</v>
      </c>
      <c r="N34" s="453"/>
      <c r="O34" s="453"/>
      <c r="P34" s="453"/>
      <c r="Q34" s="453"/>
      <c r="R34" s="453"/>
      <c r="S34" s="453"/>
      <c r="T34" s="453"/>
      <c r="U34" s="453"/>
      <c r="V34" s="453"/>
      <c r="W34" s="434" t="s">
        <v>49</v>
      </c>
      <c r="X34" s="435"/>
      <c r="Y34" s="435"/>
      <c r="Z34" s="435"/>
      <c r="AA34" s="435"/>
      <c r="AB34" s="436"/>
      <c r="AC34" s="399"/>
      <c r="AD34" s="398"/>
      <c r="AE34" s="383" t="s">
        <v>169</v>
      </c>
      <c r="AF34" s="384"/>
      <c r="AG34" s="377" t="s">
        <v>62</v>
      </c>
      <c r="AH34" s="378"/>
      <c r="AI34" s="402"/>
      <c r="AK34" s="324"/>
      <c r="AL34" s="251" t="str">
        <f>IF('様式K-1'!G18="","＊法人・個人いずれかの代表者身分証明証が必要です",IF('様式K-1'!AM11="法人","＊必須","（提出不要）"))</f>
        <v>＊法人・個人いずれかの代表者身分証明証が必要です</v>
      </c>
    </row>
    <row r="35" spans="2:38" s="1" customFormat="1" x14ac:dyDescent="0.4">
      <c r="B35" s="420"/>
      <c r="C35" s="421"/>
      <c r="D35" s="417"/>
      <c r="E35" s="417"/>
      <c r="F35" s="187"/>
      <c r="G35" s="440"/>
      <c r="H35" s="390"/>
      <c r="I35" s="390"/>
      <c r="J35" s="390"/>
      <c r="K35" s="390"/>
      <c r="L35" s="457"/>
      <c r="M35" s="389" t="s">
        <v>57</v>
      </c>
      <c r="N35" s="390"/>
      <c r="O35" s="390"/>
      <c r="P35" s="390"/>
      <c r="Q35" s="390"/>
      <c r="R35" s="390"/>
      <c r="S35" s="390"/>
      <c r="T35" s="390"/>
      <c r="U35" s="390"/>
      <c r="V35" s="390"/>
      <c r="W35" s="374" t="s">
        <v>49</v>
      </c>
      <c r="X35" s="375"/>
      <c r="Y35" s="375"/>
      <c r="Z35" s="375"/>
      <c r="AA35" s="375"/>
      <c r="AB35" s="376"/>
      <c r="AC35" s="399"/>
      <c r="AD35" s="398"/>
      <c r="AE35" s="385"/>
      <c r="AF35" s="386"/>
      <c r="AG35" s="379"/>
      <c r="AH35" s="380"/>
      <c r="AI35" s="403"/>
      <c r="AK35" s="324"/>
      <c r="AL35" s="251" t="str">
        <f>IF('様式K-1'!G18="","＊法人・個人いずれかの代表者身分証明証が必要です",IF('様式K-1'!AM11="個人","＊必須","（提出不要）"))</f>
        <v>＊法人・個人いずれかの代表者身分証明証が必要です</v>
      </c>
    </row>
    <row r="36" spans="2:38" s="1" customFormat="1" x14ac:dyDescent="0.4">
      <c r="B36" s="420">
        <v>15</v>
      </c>
      <c r="C36" s="421"/>
      <c r="D36" s="179" t="s">
        <v>108</v>
      </c>
      <c r="E36" s="179" t="s">
        <v>108</v>
      </c>
      <c r="F36" s="180"/>
      <c r="G36" s="395" t="s">
        <v>38</v>
      </c>
      <c r="H36" s="396"/>
      <c r="I36" s="396"/>
      <c r="J36" s="396"/>
      <c r="K36" s="396"/>
      <c r="L36" s="396"/>
      <c r="M36" s="396"/>
      <c r="N36" s="396"/>
      <c r="O36" s="396"/>
      <c r="P36" s="396"/>
      <c r="Q36" s="396"/>
      <c r="R36" s="396"/>
      <c r="S36" s="396"/>
      <c r="T36" s="396"/>
      <c r="U36" s="396"/>
      <c r="V36" s="396"/>
      <c r="W36" s="430" t="s">
        <v>49</v>
      </c>
      <c r="X36" s="431"/>
      <c r="Y36" s="431"/>
      <c r="Z36" s="431"/>
      <c r="AA36" s="431"/>
      <c r="AB36" s="433"/>
      <c r="AC36" s="399"/>
      <c r="AD36" s="398"/>
      <c r="AE36" s="400" t="s">
        <v>62</v>
      </c>
      <c r="AF36" s="401"/>
      <c r="AG36" s="369" t="s">
        <v>62</v>
      </c>
      <c r="AH36" s="370"/>
      <c r="AI36" s="181"/>
      <c r="AK36" s="324"/>
      <c r="AL36" s="251" t="s">
        <v>452</v>
      </c>
    </row>
    <row r="37" spans="2:38" s="1" customFormat="1" x14ac:dyDescent="0.4">
      <c r="B37" s="420">
        <v>16</v>
      </c>
      <c r="C37" s="421"/>
      <c r="D37" s="179" t="s">
        <v>63</v>
      </c>
      <c r="E37" s="179" t="s">
        <v>63</v>
      </c>
      <c r="F37" s="180"/>
      <c r="G37" s="395" t="s">
        <v>39</v>
      </c>
      <c r="H37" s="396"/>
      <c r="I37" s="396"/>
      <c r="J37" s="396"/>
      <c r="K37" s="396"/>
      <c r="L37" s="396"/>
      <c r="M37" s="396"/>
      <c r="N37" s="396"/>
      <c r="O37" s="396"/>
      <c r="P37" s="396"/>
      <c r="Q37" s="396"/>
      <c r="R37" s="396"/>
      <c r="S37" s="396"/>
      <c r="T37" s="396"/>
      <c r="U37" s="396"/>
      <c r="V37" s="396"/>
      <c r="W37" s="430" t="s">
        <v>49</v>
      </c>
      <c r="X37" s="431"/>
      <c r="Y37" s="431"/>
      <c r="Z37" s="431"/>
      <c r="AA37" s="431"/>
      <c r="AB37" s="433"/>
      <c r="AC37" s="399"/>
      <c r="AD37" s="398"/>
      <c r="AE37" s="400" t="s">
        <v>169</v>
      </c>
      <c r="AF37" s="401"/>
      <c r="AG37" s="369" t="s">
        <v>62</v>
      </c>
      <c r="AH37" s="370"/>
      <c r="AI37" s="181"/>
      <c r="AK37" s="324"/>
      <c r="AL37" s="251" t="str">
        <f>IF('様式K-2'!AK34=FALSE,IF('様式K-2'!AK35=TRUE,"＊ISO証明書の添付が必要です","（提出不要）"),"場合に応じて提出必要です")</f>
        <v>（提出不要）</v>
      </c>
    </row>
    <row r="38" spans="2:38" s="1" customFormat="1" x14ac:dyDescent="0.4">
      <c r="B38" s="420">
        <v>17</v>
      </c>
      <c r="C38" s="421"/>
      <c r="D38" s="179" t="s">
        <v>63</v>
      </c>
      <c r="E38" s="179" t="s">
        <v>63</v>
      </c>
      <c r="F38" s="180"/>
      <c r="G38" s="395" t="s">
        <v>40</v>
      </c>
      <c r="H38" s="396"/>
      <c r="I38" s="396"/>
      <c r="J38" s="396"/>
      <c r="K38" s="396"/>
      <c r="L38" s="396"/>
      <c r="M38" s="396"/>
      <c r="N38" s="396"/>
      <c r="O38" s="396"/>
      <c r="P38" s="396"/>
      <c r="Q38" s="396"/>
      <c r="R38" s="396"/>
      <c r="S38" s="396"/>
      <c r="T38" s="396"/>
      <c r="U38" s="396"/>
      <c r="V38" s="396"/>
      <c r="W38" s="430" t="s">
        <v>49</v>
      </c>
      <c r="X38" s="431"/>
      <c r="Y38" s="431"/>
      <c r="Z38" s="431"/>
      <c r="AA38" s="431"/>
      <c r="AB38" s="433"/>
      <c r="AC38" s="399"/>
      <c r="AD38" s="398"/>
      <c r="AE38" s="400" t="s">
        <v>169</v>
      </c>
      <c r="AF38" s="401"/>
      <c r="AG38" s="369" t="s">
        <v>62</v>
      </c>
      <c r="AH38" s="370"/>
      <c r="AI38" s="181"/>
      <c r="AK38" s="324"/>
      <c r="AL38" s="251" t="str">
        <f>IF('様式K-2'!AK38=FALSE,IF('様式K-2'!AK39=TRUE,"＊雇用状況を示す書類の添付が必要です","（提出不要）"),"場合に応じて提出必要です")</f>
        <v>（提出不要）</v>
      </c>
    </row>
    <row r="39" spans="2:38" s="1" customFormat="1" x14ac:dyDescent="0.4">
      <c r="B39" s="420">
        <v>18</v>
      </c>
      <c r="C39" s="421"/>
      <c r="D39" s="179" t="s">
        <v>63</v>
      </c>
      <c r="E39" s="179" t="s">
        <v>63</v>
      </c>
      <c r="F39" s="180"/>
      <c r="G39" s="395" t="s">
        <v>41</v>
      </c>
      <c r="H39" s="396"/>
      <c r="I39" s="396"/>
      <c r="J39" s="396"/>
      <c r="K39" s="396"/>
      <c r="L39" s="396"/>
      <c r="M39" s="396"/>
      <c r="N39" s="396"/>
      <c r="O39" s="396"/>
      <c r="P39" s="396"/>
      <c r="Q39" s="396"/>
      <c r="R39" s="396"/>
      <c r="S39" s="396"/>
      <c r="T39" s="396"/>
      <c r="U39" s="396"/>
      <c r="V39" s="396"/>
      <c r="W39" s="430" t="s">
        <v>49</v>
      </c>
      <c r="X39" s="431"/>
      <c r="Y39" s="431"/>
      <c r="Z39" s="431"/>
      <c r="AA39" s="431"/>
      <c r="AB39" s="433"/>
      <c r="AC39" s="399"/>
      <c r="AD39" s="398"/>
      <c r="AE39" s="400" t="s">
        <v>169</v>
      </c>
      <c r="AF39" s="401"/>
      <c r="AG39" s="369" t="s">
        <v>62</v>
      </c>
      <c r="AH39" s="370"/>
      <c r="AI39" s="181"/>
      <c r="AK39" s="324"/>
      <c r="AL39" s="251" t="s">
        <v>453</v>
      </c>
    </row>
    <row r="40" spans="2:38" s="1" customFormat="1" x14ac:dyDescent="0.4">
      <c r="B40" s="420">
        <v>19</v>
      </c>
      <c r="C40" s="421"/>
      <c r="D40" s="179" t="s">
        <v>108</v>
      </c>
      <c r="E40" s="179" t="s">
        <v>108</v>
      </c>
      <c r="F40" s="180"/>
      <c r="G40" s="395" t="s">
        <v>42</v>
      </c>
      <c r="H40" s="396"/>
      <c r="I40" s="396"/>
      <c r="J40" s="396"/>
      <c r="K40" s="396"/>
      <c r="L40" s="396"/>
      <c r="M40" s="396"/>
      <c r="N40" s="396"/>
      <c r="O40" s="396"/>
      <c r="P40" s="396"/>
      <c r="Q40" s="396"/>
      <c r="R40" s="396"/>
      <c r="S40" s="396"/>
      <c r="T40" s="396"/>
      <c r="U40" s="396"/>
      <c r="V40" s="396"/>
      <c r="W40" s="430" t="s">
        <v>53</v>
      </c>
      <c r="X40" s="431"/>
      <c r="Y40" s="431"/>
      <c r="Z40" s="431"/>
      <c r="AA40" s="431"/>
      <c r="AB40" s="433"/>
      <c r="AC40" s="399"/>
      <c r="AD40" s="398"/>
      <c r="AE40" s="400" t="s">
        <v>62</v>
      </c>
      <c r="AF40" s="401"/>
      <c r="AG40" s="369" t="s">
        <v>62</v>
      </c>
      <c r="AH40" s="370"/>
      <c r="AI40" s="181"/>
      <c r="AK40" s="324"/>
      <c r="AL40" s="251" t="s">
        <v>452</v>
      </c>
    </row>
    <row r="41" spans="2:38" s="1" customFormat="1" x14ac:dyDescent="0.4">
      <c r="B41" s="450">
        <v>20</v>
      </c>
      <c r="C41" s="451"/>
      <c r="D41" s="183" t="s">
        <v>108</v>
      </c>
      <c r="E41" s="183" t="s">
        <v>108</v>
      </c>
      <c r="F41" s="192"/>
      <c r="G41" s="443" t="s">
        <v>43</v>
      </c>
      <c r="H41" s="388"/>
      <c r="I41" s="388"/>
      <c r="J41" s="388"/>
      <c r="K41" s="388"/>
      <c r="L41" s="388"/>
      <c r="M41" s="388"/>
      <c r="N41" s="388"/>
      <c r="O41" s="388"/>
      <c r="P41" s="388"/>
      <c r="Q41" s="388"/>
      <c r="R41" s="388"/>
      <c r="S41" s="388"/>
      <c r="T41" s="388"/>
      <c r="U41" s="388"/>
      <c r="V41" s="388"/>
      <c r="W41" s="371" t="s">
        <v>54</v>
      </c>
      <c r="X41" s="372"/>
      <c r="Y41" s="372"/>
      <c r="Z41" s="372"/>
      <c r="AA41" s="372"/>
      <c r="AB41" s="373"/>
      <c r="AC41" s="393"/>
      <c r="AD41" s="394"/>
      <c r="AE41" s="460" t="s">
        <v>62</v>
      </c>
      <c r="AF41" s="461"/>
      <c r="AG41" s="462" t="s">
        <v>62</v>
      </c>
      <c r="AH41" s="463"/>
      <c r="AI41" s="189"/>
      <c r="AK41" s="324"/>
      <c r="AL41" s="251" t="s">
        <v>452</v>
      </c>
    </row>
    <row r="42" spans="2:38" s="1" customFormat="1" x14ac:dyDescent="0.4">
      <c r="B42" s="446">
        <v>21</v>
      </c>
      <c r="C42" s="447"/>
      <c r="D42" s="193" t="s">
        <v>108</v>
      </c>
      <c r="E42" s="193" t="s">
        <v>108</v>
      </c>
      <c r="F42" s="194"/>
      <c r="G42" s="441" t="s">
        <v>44</v>
      </c>
      <c r="H42" s="442"/>
      <c r="I42" s="442"/>
      <c r="J42" s="442"/>
      <c r="K42" s="442"/>
      <c r="L42" s="442"/>
      <c r="M42" s="442"/>
      <c r="N42" s="442"/>
      <c r="O42" s="442"/>
      <c r="P42" s="442"/>
      <c r="Q42" s="442"/>
      <c r="R42" s="442"/>
      <c r="S42" s="442"/>
      <c r="T42" s="442"/>
      <c r="U42" s="442"/>
      <c r="V42" s="442"/>
      <c r="W42" s="374" t="s">
        <v>246</v>
      </c>
      <c r="X42" s="375"/>
      <c r="Y42" s="375"/>
      <c r="Z42" s="375"/>
      <c r="AA42" s="375"/>
      <c r="AB42" s="376"/>
      <c r="AC42" s="425"/>
      <c r="AD42" s="426"/>
      <c r="AE42" s="464" t="s">
        <v>62</v>
      </c>
      <c r="AF42" s="465"/>
      <c r="AG42" s="466" t="s">
        <v>62</v>
      </c>
      <c r="AH42" s="467"/>
      <c r="AI42" s="190"/>
      <c r="AK42" s="324"/>
      <c r="AL42" s="251" t="s">
        <v>465</v>
      </c>
    </row>
    <row r="43" spans="2:38" s="1" customFormat="1" ht="19.5" thickBot="1" x14ac:dyDescent="0.45">
      <c r="B43" s="444">
        <v>22</v>
      </c>
      <c r="C43" s="445"/>
      <c r="D43" s="195" t="s">
        <v>108</v>
      </c>
      <c r="E43" s="195" t="s">
        <v>108</v>
      </c>
      <c r="F43" s="196"/>
      <c r="G43" s="448" t="s">
        <v>45</v>
      </c>
      <c r="H43" s="449"/>
      <c r="I43" s="449"/>
      <c r="J43" s="449"/>
      <c r="K43" s="449"/>
      <c r="L43" s="449"/>
      <c r="M43" s="449"/>
      <c r="N43" s="449"/>
      <c r="O43" s="449"/>
      <c r="P43" s="449"/>
      <c r="Q43" s="449"/>
      <c r="R43" s="449"/>
      <c r="S43" s="449"/>
      <c r="T43" s="449"/>
      <c r="U43" s="449"/>
      <c r="V43" s="449"/>
      <c r="W43" s="437"/>
      <c r="X43" s="438"/>
      <c r="Y43" s="438"/>
      <c r="Z43" s="438"/>
      <c r="AA43" s="438"/>
      <c r="AB43" s="439"/>
      <c r="AC43" s="519"/>
      <c r="AD43" s="520"/>
      <c r="AE43" s="515" t="s">
        <v>62</v>
      </c>
      <c r="AF43" s="516"/>
      <c r="AG43" s="517" t="s">
        <v>62</v>
      </c>
      <c r="AH43" s="518"/>
      <c r="AI43" s="197"/>
      <c r="AK43" s="324"/>
      <c r="AL43" s="251" t="s">
        <v>451</v>
      </c>
    </row>
    <row r="44" spans="2:38" s="1" customFormat="1" ht="19.5" thickTop="1" x14ac:dyDescent="0.4">
      <c r="B44" s="418">
        <v>23</v>
      </c>
      <c r="C44" s="419"/>
      <c r="D44" s="186" t="s">
        <v>108</v>
      </c>
      <c r="E44" s="186" t="s">
        <v>108</v>
      </c>
      <c r="F44" s="187"/>
      <c r="G44" s="440" t="s">
        <v>46</v>
      </c>
      <c r="H44" s="390"/>
      <c r="I44" s="390"/>
      <c r="J44" s="390"/>
      <c r="K44" s="390"/>
      <c r="L44" s="390"/>
      <c r="M44" s="390"/>
      <c r="N44" s="390"/>
      <c r="O44" s="390"/>
      <c r="P44" s="390"/>
      <c r="Q44" s="390"/>
      <c r="R44" s="390"/>
      <c r="S44" s="390"/>
      <c r="T44" s="390"/>
      <c r="U44" s="390"/>
      <c r="V44" s="390"/>
      <c r="W44" s="422" t="s">
        <v>123</v>
      </c>
      <c r="X44" s="423"/>
      <c r="Y44" s="423"/>
      <c r="Z44" s="423"/>
      <c r="AA44" s="423"/>
      <c r="AB44" s="424"/>
      <c r="AC44" s="391"/>
      <c r="AD44" s="392"/>
      <c r="AE44" s="381" t="s">
        <v>62</v>
      </c>
      <c r="AF44" s="382"/>
      <c r="AG44" s="458" t="s">
        <v>62</v>
      </c>
      <c r="AH44" s="459"/>
      <c r="AI44" s="188"/>
      <c r="AK44" s="324"/>
      <c r="AL44" s="251" t="s">
        <v>452</v>
      </c>
    </row>
    <row r="45" spans="2:38" s="1" customFormat="1" ht="19.5" thickBot="1" x14ac:dyDescent="0.45">
      <c r="B45" s="420">
        <v>24</v>
      </c>
      <c r="C45" s="421"/>
      <c r="D45" s="179" t="s">
        <v>108</v>
      </c>
      <c r="E45" s="179" t="s">
        <v>108</v>
      </c>
      <c r="F45" s="180"/>
      <c r="G45" s="395" t="s">
        <v>47</v>
      </c>
      <c r="H45" s="396"/>
      <c r="I45" s="396"/>
      <c r="J45" s="396"/>
      <c r="K45" s="396"/>
      <c r="L45" s="396"/>
      <c r="M45" s="396"/>
      <c r="N45" s="396"/>
      <c r="O45" s="396"/>
      <c r="P45" s="396"/>
      <c r="Q45" s="396"/>
      <c r="R45" s="396"/>
      <c r="S45" s="396"/>
      <c r="T45" s="396"/>
      <c r="U45" s="396"/>
      <c r="V45" s="396"/>
      <c r="W45" s="427"/>
      <c r="X45" s="428"/>
      <c r="Y45" s="428"/>
      <c r="Z45" s="428"/>
      <c r="AA45" s="428"/>
      <c r="AB45" s="429"/>
      <c r="AC45" s="521"/>
      <c r="AD45" s="522"/>
      <c r="AE45" s="400" t="s">
        <v>62</v>
      </c>
      <c r="AF45" s="401"/>
      <c r="AG45" s="369" t="s">
        <v>62</v>
      </c>
      <c r="AH45" s="370"/>
      <c r="AI45" s="181"/>
      <c r="AK45" s="325"/>
      <c r="AL45" s="252" t="s">
        <v>454</v>
      </c>
    </row>
    <row r="46" spans="2:38" s="1" customFormat="1" ht="7.5" customHeight="1" x14ac:dyDescent="0.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2:38" s="1" customFormat="1" x14ac:dyDescent="0.4">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200"/>
      <c r="AK47" s="231"/>
      <c r="AL47" s="284" t="s">
        <v>468</v>
      </c>
    </row>
    <row r="48" spans="2:38" s="1" customFormat="1" x14ac:dyDescent="0.4">
      <c r="B48" s="201"/>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3"/>
    </row>
    <row r="49" s="1" customFormat="1" x14ac:dyDescent="0.4"/>
    <row r="50" s="1" customFormat="1" x14ac:dyDescent="0.4"/>
    <row r="51" s="1" customFormat="1" x14ac:dyDescent="0.4"/>
  </sheetData>
  <sheetProtection sheet="1" formatCells="0" selectLockedCells="1"/>
  <mergeCells count="207">
    <mergeCell ref="AK2:AL3"/>
    <mergeCell ref="AK4:AL4"/>
    <mergeCell ref="AL6:AL14"/>
    <mergeCell ref="G16:V17"/>
    <mergeCell ref="P11:S11"/>
    <mergeCell ref="K11:N11"/>
    <mergeCell ref="D16:D17"/>
    <mergeCell ref="S7:W7"/>
    <mergeCell ref="B7:R7"/>
    <mergeCell ref="B8:I10"/>
    <mergeCell ref="J8:Z10"/>
    <mergeCell ref="B12:W12"/>
    <mergeCell ref="AB14:AI14"/>
    <mergeCell ref="AB8:AI13"/>
    <mergeCell ref="AC16:AD17"/>
    <mergeCell ref="AE17:AF17"/>
    <mergeCell ref="AG17:AH17"/>
    <mergeCell ref="W16:AB17"/>
    <mergeCell ref="E16:E17"/>
    <mergeCell ref="D13:W14"/>
    <mergeCell ref="AC43:AD43"/>
    <mergeCell ref="AC44:AD44"/>
    <mergeCell ref="AC45:AD45"/>
    <mergeCell ref="AC34:AD35"/>
    <mergeCell ref="AC36:AD36"/>
    <mergeCell ref="AC37:AD37"/>
    <mergeCell ref="AC38:AD38"/>
    <mergeCell ref="AC39:AD39"/>
    <mergeCell ref="AC40:AD40"/>
    <mergeCell ref="AC41:AD41"/>
    <mergeCell ref="AE45:AF45"/>
    <mergeCell ref="AG45:AH45"/>
    <mergeCell ref="AG44:AH44"/>
    <mergeCell ref="AE42:AF42"/>
    <mergeCell ref="AG42:AH42"/>
    <mergeCell ref="AE43:AF43"/>
    <mergeCell ref="AG43:AH43"/>
    <mergeCell ref="AE44:AF44"/>
    <mergeCell ref="AG39:AH39"/>
    <mergeCell ref="AG41:AH41"/>
    <mergeCell ref="AG40:AH40"/>
    <mergeCell ref="AE41:AF41"/>
    <mergeCell ref="AE40:AF40"/>
    <mergeCell ref="AE39:AF39"/>
    <mergeCell ref="B20:C20"/>
    <mergeCell ref="X7:AI7"/>
    <mergeCell ref="G21:V21"/>
    <mergeCell ref="AE22:AF22"/>
    <mergeCell ref="U11:W11"/>
    <mergeCell ref="B15:AI15"/>
    <mergeCell ref="B16:C17"/>
    <mergeCell ref="B18:C18"/>
    <mergeCell ref="B19:C19"/>
    <mergeCell ref="B21:C21"/>
    <mergeCell ref="B22:C22"/>
    <mergeCell ref="AE16:AI16"/>
    <mergeCell ref="AC18:AD18"/>
    <mergeCell ref="AC19:AD19"/>
    <mergeCell ref="AC20:AD20"/>
    <mergeCell ref="AC21:AD21"/>
    <mergeCell ref="G18:V18"/>
    <mergeCell ref="G19:V19"/>
    <mergeCell ref="G20:V20"/>
    <mergeCell ref="AG21:AH21"/>
    <mergeCell ref="AE20:AF20"/>
    <mergeCell ref="AE21:AF21"/>
    <mergeCell ref="G22:V22"/>
    <mergeCell ref="AG22:AH22"/>
    <mergeCell ref="B1:G1"/>
    <mergeCell ref="B2:AI2"/>
    <mergeCell ref="J4:R4"/>
    <mergeCell ref="J5:R6"/>
    <mergeCell ref="B4:I4"/>
    <mergeCell ref="S4:AI4"/>
    <mergeCell ref="B5:I5"/>
    <mergeCell ref="B6:C6"/>
    <mergeCell ref="AA1:AI1"/>
    <mergeCell ref="G34:L35"/>
    <mergeCell ref="B27:C27"/>
    <mergeCell ref="B36:C36"/>
    <mergeCell ref="B25:C25"/>
    <mergeCell ref="B26:C26"/>
    <mergeCell ref="AG29:AH29"/>
    <mergeCell ref="AE30:AF30"/>
    <mergeCell ref="AG30:AH30"/>
    <mergeCell ref="AE31:AF31"/>
    <mergeCell ref="AG31:AH31"/>
    <mergeCell ref="AE32:AF32"/>
    <mergeCell ref="AG32:AH32"/>
    <mergeCell ref="AE28:AF28"/>
    <mergeCell ref="G32:L33"/>
    <mergeCell ref="G28:L29"/>
    <mergeCell ref="G30:L31"/>
    <mergeCell ref="M30:V30"/>
    <mergeCell ref="M29:V29"/>
    <mergeCell ref="G27:V27"/>
    <mergeCell ref="M28:V28"/>
    <mergeCell ref="AG27:AH27"/>
    <mergeCell ref="AE33:AF33"/>
    <mergeCell ref="AG33:AH33"/>
    <mergeCell ref="AG28:AH28"/>
    <mergeCell ref="B45:C45"/>
    <mergeCell ref="B28:C29"/>
    <mergeCell ref="B30:C31"/>
    <mergeCell ref="B32:C33"/>
    <mergeCell ref="B34:C35"/>
    <mergeCell ref="G39:V39"/>
    <mergeCell ref="G38:V38"/>
    <mergeCell ref="G37:V37"/>
    <mergeCell ref="G36:V36"/>
    <mergeCell ref="G45:V45"/>
    <mergeCell ref="G44:V44"/>
    <mergeCell ref="G42:V42"/>
    <mergeCell ref="G41:V41"/>
    <mergeCell ref="G40:V40"/>
    <mergeCell ref="B43:C43"/>
    <mergeCell ref="B42:C42"/>
    <mergeCell ref="G43:V43"/>
    <mergeCell ref="B39:C39"/>
    <mergeCell ref="B40:C40"/>
    <mergeCell ref="B41:C41"/>
    <mergeCell ref="M35:V35"/>
    <mergeCell ref="M34:V34"/>
    <mergeCell ref="D34:D35"/>
    <mergeCell ref="M33:V33"/>
    <mergeCell ref="W45:AB45"/>
    <mergeCell ref="W18:AB18"/>
    <mergeCell ref="W19:AB19"/>
    <mergeCell ref="W20:AB20"/>
    <mergeCell ref="W21:AB21"/>
    <mergeCell ref="W22:AB22"/>
    <mergeCell ref="W23:AB23"/>
    <mergeCell ref="W24:AB24"/>
    <mergeCell ref="W25:AB25"/>
    <mergeCell ref="W26:AB26"/>
    <mergeCell ref="W31:AB31"/>
    <mergeCell ref="W32:AB32"/>
    <mergeCell ref="W33:AB33"/>
    <mergeCell ref="W35:AB35"/>
    <mergeCell ref="W36:AB36"/>
    <mergeCell ref="W37:AB37"/>
    <mergeCell ref="W38:AB38"/>
    <mergeCell ref="W39:AB39"/>
    <mergeCell ref="W40:AB40"/>
    <mergeCell ref="W28:AB28"/>
    <mergeCell ref="W29:AB29"/>
    <mergeCell ref="W34:AB34"/>
    <mergeCell ref="W27:AB27"/>
    <mergeCell ref="W43:AB43"/>
    <mergeCell ref="AI34:AI35"/>
    <mergeCell ref="W5:AC5"/>
    <mergeCell ref="AD5:AI5"/>
    <mergeCell ref="W6:AC6"/>
    <mergeCell ref="AD6:AI6"/>
    <mergeCell ref="D6:I6"/>
    <mergeCell ref="E34:E35"/>
    <mergeCell ref="B44:C44"/>
    <mergeCell ref="B23:C23"/>
    <mergeCell ref="B24:C24"/>
    <mergeCell ref="W44:AB44"/>
    <mergeCell ref="B37:C37"/>
    <mergeCell ref="B38:C38"/>
    <mergeCell ref="AG38:AH38"/>
    <mergeCell ref="AE24:AF24"/>
    <mergeCell ref="AC42:AD42"/>
    <mergeCell ref="AC27:AD27"/>
    <mergeCell ref="AE36:AF36"/>
    <mergeCell ref="AE37:AF37"/>
    <mergeCell ref="AE38:AF38"/>
    <mergeCell ref="AC32:AD32"/>
    <mergeCell ref="AC33:AD33"/>
    <mergeCell ref="AE27:AF27"/>
    <mergeCell ref="AC28:AD28"/>
    <mergeCell ref="G23:V23"/>
    <mergeCell ref="AC23:AD23"/>
    <mergeCell ref="AC24:AD24"/>
    <mergeCell ref="AC25:AD25"/>
    <mergeCell ref="AC26:AD26"/>
    <mergeCell ref="AE18:AF18"/>
    <mergeCell ref="AG18:AH18"/>
    <mergeCell ref="AE19:AF19"/>
    <mergeCell ref="AG19:AH19"/>
    <mergeCell ref="AG20:AH20"/>
    <mergeCell ref="AC22:AD22"/>
    <mergeCell ref="AG23:AH23"/>
    <mergeCell ref="AE23:AF23"/>
    <mergeCell ref="AG24:AH24"/>
    <mergeCell ref="AE25:AF25"/>
    <mergeCell ref="AG25:AH25"/>
    <mergeCell ref="AE26:AF26"/>
    <mergeCell ref="AG26:AH26"/>
    <mergeCell ref="G26:V26"/>
    <mergeCell ref="G24:V24"/>
    <mergeCell ref="G25:V25"/>
    <mergeCell ref="AG36:AH36"/>
    <mergeCell ref="AG37:AH37"/>
    <mergeCell ref="W41:AB41"/>
    <mergeCell ref="W42:AB42"/>
    <mergeCell ref="AG34:AH35"/>
    <mergeCell ref="AE29:AF29"/>
    <mergeCell ref="AE34:AF35"/>
    <mergeCell ref="M32:V32"/>
    <mergeCell ref="M31:V31"/>
    <mergeCell ref="W30:AB30"/>
    <mergeCell ref="AC29:AD29"/>
    <mergeCell ref="AC30:AD30"/>
    <mergeCell ref="AC31:AD31"/>
  </mergeCells>
  <phoneticPr fontId="1"/>
  <pageMargins left="0.78740157480314965" right="0.31496062992125984" top="0.55118110236220474" bottom="0.35433070866141736"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A11C8-1456-44C1-8718-902DDC1779CB}">
  <sheetPr codeName="Sheet10">
    <tabColor rgb="FF00B0F0"/>
  </sheetPr>
  <dimension ref="A1:BG69"/>
  <sheetViews>
    <sheetView showGridLines="0" showRowColHeaders="0" zoomScaleNormal="100" zoomScaleSheetLayoutView="100" workbookViewId="0">
      <selection activeCell="C13" sqref="C13:G13"/>
    </sheetView>
  </sheetViews>
  <sheetFormatPr defaultColWidth="9" defaultRowHeight="18.75" x14ac:dyDescent="0.4"/>
  <cols>
    <col min="1" max="1" width="3.125" customWidth="1"/>
    <col min="2" max="2" width="2.25" customWidth="1"/>
    <col min="3" max="7" width="2.875" customWidth="1"/>
    <col min="8" max="21" width="2.75" customWidth="1"/>
    <col min="22" max="23" width="3.125" customWidth="1"/>
    <col min="24" max="28" width="3.75" customWidth="1"/>
    <col min="29" max="29" width="4" customWidth="1"/>
    <col min="30" max="30" width="2.25" customWidth="1"/>
    <col min="31" max="35" width="2.875" customWidth="1"/>
    <col min="36" max="49" width="2.75" customWidth="1"/>
    <col min="50" max="51" width="3.125" customWidth="1"/>
    <col min="52" max="57" width="3.75" customWidth="1"/>
    <col min="58" max="58" width="7.5" customWidth="1"/>
    <col min="59" max="59" width="9" hidden="1" customWidth="1"/>
  </cols>
  <sheetData>
    <row r="1" spans="1:59" s="1" customFormat="1" ht="12.75" customHeight="1" x14ac:dyDescent="0.4">
      <c r="B1" s="575" t="s">
        <v>296</v>
      </c>
      <c r="C1" s="576"/>
      <c r="D1" s="576"/>
      <c r="E1" s="988"/>
      <c r="F1" s="989"/>
      <c r="G1" s="989"/>
      <c r="H1" s="989"/>
      <c r="I1" s="989"/>
      <c r="J1" s="989"/>
      <c r="K1" s="989"/>
      <c r="L1" s="989"/>
      <c r="M1" s="989"/>
      <c r="N1" s="989"/>
      <c r="O1" s="989"/>
      <c r="P1" s="989"/>
      <c r="Q1" s="989"/>
      <c r="R1" s="989"/>
      <c r="S1" s="989"/>
      <c r="T1" s="989"/>
      <c r="U1" s="989"/>
      <c r="V1" s="989"/>
      <c r="W1" s="989"/>
      <c r="X1" s="989"/>
      <c r="Y1" s="989"/>
      <c r="Z1" s="1058" t="s">
        <v>419</v>
      </c>
      <c r="AA1" s="990"/>
      <c r="AB1" s="990"/>
      <c r="AC1" s="990"/>
      <c r="AD1" s="575" t="s">
        <v>296</v>
      </c>
      <c r="AE1" s="576"/>
      <c r="AF1" s="576"/>
      <c r="AG1" s="988"/>
      <c r="AH1" s="989"/>
      <c r="AI1" s="989"/>
      <c r="AJ1" s="989"/>
      <c r="AK1" s="989"/>
      <c r="AL1" s="989"/>
      <c r="AM1" s="989"/>
      <c r="AN1" s="989"/>
      <c r="AO1" s="989"/>
      <c r="AP1" s="989"/>
      <c r="AQ1" s="989"/>
      <c r="AR1" s="989"/>
      <c r="AS1" s="989"/>
      <c r="AT1" s="989"/>
      <c r="AU1" s="989"/>
      <c r="AV1" s="989"/>
      <c r="AW1" s="989"/>
      <c r="AX1" s="989"/>
      <c r="AY1" s="989"/>
      <c r="AZ1" s="989"/>
      <c r="BA1" s="989"/>
      <c r="BB1" s="1058" t="s">
        <v>471</v>
      </c>
      <c r="BC1" s="990"/>
      <c r="BD1" s="990"/>
      <c r="BE1" s="990"/>
    </row>
    <row r="2" spans="1:59" s="1" customFormat="1" ht="28.5" customHeight="1" x14ac:dyDescent="0.2">
      <c r="B2" s="3"/>
      <c r="C2" s="991" t="s">
        <v>44</v>
      </c>
      <c r="D2" s="991"/>
      <c r="E2" s="991"/>
      <c r="F2" s="991"/>
      <c r="G2" s="991"/>
      <c r="H2" s="991"/>
      <c r="I2" s="158"/>
      <c r="J2" s="158"/>
      <c r="K2" s="158"/>
      <c r="L2" s="1199" t="s">
        <v>127</v>
      </c>
      <c r="M2" s="1199"/>
      <c r="N2" s="1199"/>
      <c r="O2" s="1199"/>
      <c r="P2" s="1199"/>
      <c r="Q2" s="1200" t="str">
        <f>'様式K-1'!$AK$20</f>
        <v>　</v>
      </c>
      <c r="R2" s="1200"/>
      <c r="S2" s="1200"/>
      <c r="T2" s="1200"/>
      <c r="U2" s="1200"/>
      <c r="V2" s="1200"/>
      <c r="W2" s="1200"/>
      <c r="X2" s="1200"/>
      <c r="Y2" s="1200"/>
      <c r="Z2" s="1200"/>
      <c r="AA2" s="1200"/>
      <c r="AB2" s="1201" t="str">
        <f>"（"&amp;'様式K-1'!$G$18&amp;"）"</f>
        <v>（）</v>
      </c>
      <c r="AC2" s="1201"/>
      <c r="AD2" s="3"/>
      <c r="AE2" s="991" t="s">
        <v>44</v>
      </c>
      <c r="AF2" s="991"/>
      <c r="AG2" s="991"/>
      <c r="AH2" s="991"/>
      <c r="AI2" s="991"/>
      <c r="AJ2" s="991"/>
      <c r="AK2" s="158"/>
      <c r="AL2" s="158"/>
      <c r="AM2" s="158"/>
      <c r="AN2" s="1199" t="s">
        <v>127</v>
      </c>
      <c r="AO2" s="1199"/>
      <c r="AP2" s="1199"/>
      <c r="AQ2" s="1199"/>
      <c r="AR2" s="1199"/>
      <c r="AS2" s="1200" t="str">
        <f>'様式K-1'!$AK$20</f>
        <v>　</v>
      </c>
      <c r="AT2" s="1200"/>
      <c r="AU2" s="1200"/>
      <c r="AV2" s="1200"/>
      <c r="AW2" s="1200"/>
      <c r="AX2" s="1200"/>
      <c r="AY2" s="1200"/>
      <c r="AZ2" s="1200"/>
      <c r="BA2" s="1200"/>
      <c r="BB2" s="1200"/>
      <c r="BC2" s="1200"/>
      <c r="BD2" s="1201" t="str">
        <f>"（"&amp;'様式K-1'!$G$18&amp;"）"</f>
        <v>（）</v>
      </c>
      <c r="BE2" s="1201"/>
    </row>
    <row r="3" spans="1:59" s="1" customFormat="1" ht="7.5" customHeight="1" x14ac:dyDescent="0.4">
      <c r="B3" s="3"/>
      <c r="C3" s="3"/>
      <c r="D3" s="3"/>
      <c r="E3" s="3"/>
      <c r="F3" s="3"/>
      <c r="G3" s="3"/>
      <c r="H3" s="3"/>
      <c r="I3" s="3"/>
      <c r="J3" s="3"/>
      <c r="K3" s="3"/>
      <c r="L3" s="3"/>
      <c r="M3" s="3"/>
      <c r="N3" s="3"/>
      <c r="O3" s="3"/>
      <c r="P3" s="3"/>
      <c r="Q3" s="3"/>
      <c r="R3" s="3"/>
      <c r="S3" s="3"/>
      <c r="T3" s="3"/>
      <c r="U3" s="3"/>
      <c r="V3" s="3"/>
      <c r="W3" s="3"/>
      <c r="X3" s="3"/>
      <c r="Y3" s="3"/>
      <c r="Z3" s="3"/>
      <c r="AA3" s="3"/>
      <c r="AB3" s="3"/>
      <c r="AC3" s="3"/>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9" s="1" customFormat="1" ht="13.5" customHeight="1" x14ac:dyDescent="0.15">
      <c r="B4" s="3"/>
      <c r="C4" s="359" t="s">
        <v>420</v>
      </c>
      <c r="D4" s="359"/>
      <c r="E4" s="359"/>
      <c r="F4" s="359"/>
      <c r="G4" s="359"/>
      <c r="H4" s="359"/>
      <c r="I4" s="359"/>
      <c r="J4" s="359"/>
      <c r="K4" s="359"/>
      <c r="L4" s="359"/>
      <c r="M4" s="359"/>
      <c r="N4" s="359"/>
      <c r="O4" s="359"/>
      <c r="P4" s="359"/>
      <c r="Q4" s="359"/>
      <c r="R4" s="359"/>
      <c r="S4" s="359"/>
      <c r="T4" s="359"/>
      <c r="U4" s="359"/>
      <c r="V4" s="359"/>
      <c r="W4" s="359"/>
      <c r="X4" s="359"/>
      <c r="Y4" s="360" t="s">
        <v>332</v>
      </c>
      <c r="Z4" s="359"/>
      <c r="AA4" s="359"/>
      <c r="AB4" s="359"/>
      <c r="AC4" s="359"/>
      <c r="AD4" s="4"/>
      <c r="AE4" s="359" t="s">
        <v>420</v>
      </c>
      <c r="AF4" s="4"/>
      <c r="AG4" s="4"/>
      <c r="AH4" s="4"/>
      <c r="AI4" s="4"/>
      <c r="AJ4" s="4"/>
      <c r="AK4" s="4"/>
      <c r="AL4" s="4"/>
      <c r="AM4" s="4"/>
      <c r="AN4" s="4"/>
      <c r="AO4" s="4"/>
      <c r="AP4" s="4"/>
      <c r="AQ4" s="4"/>
      <c r="AR4" s="4"/>
      <c r="AS4" s="4"/>
      <c r="AT4" s="4"/>
      <c r="AU4" s="4"/>
      <c r="AV4" s="4"/>
      <c r="AW4" s="4"/>
      <c r="AX4" s="4"/>
      <c r="AY4" s="4"/>
      <c r="AZ4" s="4"/>
      <c r="BA4" s="360" t="s">
        <v>332</v>
      </c>
      <c r="BB4" s="359"/>
      <c r="BC4" s="359"/>
      <c r="BD4" s="359"/>
      <c r="BE4" s="359"/>
    </row>
    <row r="5" spans="1:59" s="1" customFormat="1" ht="15" customHeight="1" x14ac:dyDescent="0.4">
      <c r="B5" s="3"/>
      <c r="C5" s="1140" t="s">
        <v>421</v>
      </c>
      <c r="D5" s="1140"/>
      <c r="E5" s="1140"/>
      <c r="F5" s="1140"/>
      <c r="G5" s="1140"/>
      <c r="H5" s="1140"/>
      <c r="I5" s="1140"/>
      <c r="J5" s="1140"/>
      <c r="K5" s="1140"/>
      <c r="L5" s="1140"/>
      <c r="M5" s="1140"/>
      <c r="N5" s="1140"/>
      <c r="O5" s="1140"/>
      <c r="P5" s="1140"/>
      <c r="Q5" s="1140"/>
      <c r="R5" s="1140"/>
      <c r="S5" s="1140"/>
      <c r="T5" s="1140"/>
      <c r="U5" s="1140"/>
      <c r="V5" s="1140"/>
      <c r="W5" s="27"/>
      <c r="X5" s="27"/>
      <c r="Y5" s="1202" t="str">
        <f>IF('様式K-1'!$AB$6="令和　　年　　月　　日","令和　　年　　月　　日",'様式K-1'!$AB$6)</f>
        <v>令和　　　年　　　月　　　日</v>
      </c>
      <c r="Z5" s="1202"/>
      <c r="AA5" s="1202"/>
      <c r="AB5" s="1202"/>
      <c r="AC5" s="1202"/>
      <c r="AD5" s="4"/>
      <c r="AE5" s="4"/>
      <c r="AF5" s="4"/>
      <c r="AG5" s="4"/>
      <c r="AH5" s="4"/>
      <c r="AI5" s="4"/>
      <c r="AJ5" s="4"/>
      <c r="AK5" s="4"/>
      <c r="AL5" s="4"/>
      <c r="AM5" s="4"/>
      <c r="AN5" s="4"/>
      <c r="AO5" s="4"/>
      <c r="AP5" s="4"/>
      <c r="AQ5" s="4"/>
      <c r="AR5" s="4"/>
      <c r="AS5" s="4"/>
      <c r="AT5" s="4"/>
      <c r="AU5" s="4"/>
      <c r="AV5" s="4"/>
      <c r="AW5" s="4"/>
      <c r="AX5" s="4"/>
      <c r="AY5" s="4"/>
      <c r="AZ5" s="4"/>
      <c r="BA5" s="1202" t="str">
        <f>IF('様式K-1'!$AB$6="令和　　年　　月　　日","令和　　年　　月　　日",'様式K-1'!$AB$6)</f>
        <v>令和　　　年　　　月　　　日</v>
      </c>
      <c r="BB5" s="1202"/>
      <c r="BC5" s="1202"/>
      <c r="BD5" s="1202"/>
      <c r="BE5" s="1202"/>
    </row>
    <row r="6" spans="1:59" s="1" customFormat="1" ht="7.5" customHeight="1" x14ac:dyDescent="0.4">
      <c r="B6" s="3"/>
      <c r="C6" s="1140"/>
      <c r="D6" s="1140"/>
      <c r="E6" s="1140"/>
      <c r="F6" s="1140"/>
      <c r="G6" s="1140"/>
      <c r="H6" s="1140"/>
      <c r="I6" s="1140"/>
      <c r="J6" s="1140"/>
      <c r="K6" s="1140"/>
      <c r="L6" s="1140"/>
      <c r="M6" s="1140"/>
      <c r="N6" s="1140"/>
      <c r="O6" s="1140"/>
      <c r="P6" s="1140"/>
      <c r="Q6" s="1140"/>
      <c r="R6" s="1140"/>
      <c r="S6" s="1140"/>
      <c r="T6" s="1140"/>
      <c r="U6" s="1140"/>
      <c r="V6" s="1140"/>
      <c r="W6" s="1141" t="s">
        <v>473</v>
      </c>
      <c r="X6" s="1141"/>
      <c r="Y6" s="1141"/>
      <c r="Z6" s="1141"/>
      <c r="AA6" s="1141"/>
      <c r="AB6" s="1141"/>
      <c r="AC6" s="1141"/>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9" s="1" customFormat="1" ht="7.5" customHeight="1" x14ac:dyDescent="0.4">
      <c r="B7" s="3"/>
      <c r="C7" s="1140"/>
      <c r="D7" s="1140"/>
      <c r="E7" s="1140"/>
      <c r="F7" s="1140"/>
      <c r="G7" s="1140"/>
      <c r="H7" s="1140"/>
      <c r="I7" s="1140"/>
      <c r="J7" s="1140"/>
      <c r="K7" s="1140"/>
      <c r="L7" s="1140"/>
      <c r="M7" s="1140"/>
      <c r="N7" s="1140"/>
      <c r="O7" s="1140"/>
      <c r="P7" s="1140"/>
      <c r="Q7" s="1140"/>
      <c r="R7" s="1140"/>
      <c r="S7" s="1140"/>
      <c r="T7" s="1140"/>
      <c r="U7" s="1140"/>
      <c r="V7" s="1140"/>
      <c r="W7" s="1141"/>
      <c r="X7" s="1141"/>
      <c r="Y7" s="1141"/>
      <c r="Z7" s="1141"/>
      <c r="AA7" s="1141"/>
      <c r="AB7" s="1141"/>
      <c r="AC7" s="1141"/>
      <c r="AD7" s="4"/>
      <c r="AE7" s="1082" t="s">
        <v>268</v>
      </c>
      <c r="AF7" s="1051"/>
      <c r="AG7" s="1051"/>
      <c r="AH7" s="1051"/>
      <c r="AI7" s="1051"/>
      <c r="AJ7" s="1051" t="s">
        <v>15</v>
      </c>
      <c r="AK7" s="1051"/>
      <c r="AL7" s="1051"/>
      <c r="AM7" s="1051"/>
      <c r="AN7" s="1051"/>
      <c r="AO7" s="1051" t="s">
        <v>147</v>
      </c>
      <c r="AP7" s="1051"/>
      <c r="AQ7" s="1051"/>
      <c r="AR7" s="1051"/>
      <c r="AS7" s="1051"/>
      <c r="AT7" s="1051"/>
      <c r="AU7" s="1054" t="s">
        <v>152</v>
      </c>
      <c r="AV7" s="1054"/>
      <c r="AW7" s="1054"/>
      <c r="AX7" s="1054"/>
      <c r="AY7" s="1054"/>
      <c r="AZ7" s="1054" t="s">
        <v>306</v>
      </c>
      <c r="BA7" s="1054"/>
      <c r="BB7" s="1054"/>
      <c r="BC7" s="1054"/>
      <c r="BD7" s="1054"/>
      <c r="BE7" s="1186"/>
    </row>
    <row r="8" spans="1:59" s="1" customFormat="1" ht="15" customHeight="1" thickBot="1" x14ac:dyDescent="0.45">
      <c r="B8" s="3"/>
      <c r="C8" s="1140"/>
      <c r="D8" s="1140"/>
      <c r="E8" s="1140"/>
      <c r="F8" s="1140"/>
      <c r="G8" s="1140"/>
      <c r="H8" s="1140"/>
      <c r="I8" s="1140"/>
      <c r="J8" s="1140"/>
      <c r="K8" s="1140"/>
      <c r="L8" s="1140"/>
      <c r="M8" s="1140"/>
      <c r="N8" s="1140"/>
      <c r="O8" s="1140"/>
      <c r="P8" s="1140"/>
      <c r="Q8" s="1140"/>
      <c r="R8" s="1140"/>
      <c r="S8" s="1140"/>
      <c r="T8" s="1140"/>
      <c r="U8" s="1140"/>
      <c r="V8" s="1140"/>
      <c r="W8" s="1141"/>
      <c r="X8" s="1141"/>
      <c r="Y8" s="1141"/>
      <c r="Z8" s="1141"/>
      <c r="AA8" s="1141"/>
      <c r="AB8" s="1141"/>
      <c r="AC8" s="1141"/>
      <c r="AD8" s="4"/>
      <c r="AE8" s="1198"/>
      <c r="AF8" s="1184"/>
      <c r="AG8" s="1184"/>
      <c r="AH8" s="1184"/>
      <c r="AI8" s="1184"/>
      <c r="AJ8" s="1184"/>
      <c r="AK8" s="1184"/>
      <c r="AL8" s="1184"/>
      <c r="AM8" s="1184"/>
      <c r="AN8" s="1184"/>
      <c r="AO8" s="1184"/>
      <c r="AP8" s="1184"/>
      <c r="AQ8" s="1184"/>
      <c r="AR8" s="1184"/>
      <c r="AS8" s="1184"/>
      <c r="AT8" s="1184"/>
      <c r="AU8" s="1185"/>
      <c r="AV8" s="1185"/>
      <c r="AW8" s="1185"/>
      <c r="AX8" s="1185"/>
      <c r="AY8" s="1185"/>
      <c r="AZ8" s="1185"/>
      <c r="BA8" s="1185"/>
      <c r="BB8" s="1185"/>
      <c r="BC8" s="1185"/>
      <c r="BD8" s="1185"/>
      <c r="BE8" s="1187"/>
    </row>
    <row r="9" spans="1:59" s="1" customFormat="1" ht="15" customHeight="1" thickBot="1" x14ac:dyDescent="0.45">
      <c r="B9" s="3"/>
      <c r="C9" s="1140"/>
      <c r="D9" s="1140"/>
      <c r="E9" s="1140"/>
      <c r="F9" s="1140"/>
      <c r="G9" s="1140"/>
      <c r="H9" s="1140"/>
      <c r="I9" s="1140"/>
      <c r="J9" s="1140"/>
      <c r="K9" s="1140"/>
      <c r="L9" s="1140"/>
      <c r="M9" s="1140"/>
      <c r="N9" s="1140"/>
      <c r="O9" s="1140"/>
      <c r="P9" s="1140"/>
      <c r="Q9" s="1140"/>
      <c r="R9" s="1140"/>
      <c r="S9" s="1140"/>
      <c r="T9" s="1140"/>
      <c r="U9" s="1140"/>
      <c r="V9" s="1140"/>
      <c r="W9" s="27"/>
      <c r="X9" s="1231"/>
      <c r="Y9" s="1232"/>
      <c r="Z9" s="1232"/>
      <c r="AA9" s="1232"/>
      <c r="AB9" s="1232"/>
      <c r="AC9" s="1233"/>
      <c r="AD9" s="4"/>
      <c r="AE9" s="1188" t="s">
        <v>334</v>
      </c>
      <c r="AF9" s="1189"/>
      <c r="AG9" s="1189"/>
      <c r="AH9" s="1189"/>
      <c r="AI9" s="1189"/>
      <c r="AJ9" s="1189" t="s">
        <v>335</v>
      </c>
      <c r="AK9" s="1189"/>
      <c r="AL9" s="1189"/>
      <c r="AM9" s="1189"/>
      <c r="AN9" s="1189"/>
      <c r="AO9" s="1189" t="s">
        <v>336</v>
      </c>
      <c r="AP9" s="1189"/>
      <c r="AQ9" s="1189"/>
      <c r="AR9" s="1189"/>
      <c r="AS9" s="1189"/>
      <c r="AT9" s="1189"/>
      <c r="AU9" s="1192" t="s">
        <v>337</v>
      </c>
      <c r="AV9" s="1192"/>
      <c r="AW9" s="1192"/>
      <c r="AX9" s="1192"/>
      <c r="AY9" s="1192"/>
      <c r="AZ9" s="1194" t="s">
        <v>422</v>
      </c>
      <c r="BA9" s="1194"/>
      <c r="BB9" s="1194"/>
      <c r="BC9" s="1194"/>
      <c r="BD9" s="1194"/>
      <c r="BE9" s="1195"/>
      <c r="BG9" s="76" t="s">
        <v>333</v>
      </c>
    </row>
    <row r="10" spans="1:59" s="1" customFormat="1" ht="7.5" customHeight="1" thickBot="1" x14ac:dyDescent="0.4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4"/>
      <c r="AE10" s="1190"/>
      <c r="AF10" s="1191"/>
      <c r="AG10" s="1191"/>
      <c r="AH10" s="1191"/>
      <c r="AI10" s="1191"/>
      <c r="AJ10" s="1191"/>
      <c r="AK10" s="1191"/>
      <c r="AL10" s="1191"/>
      <c r="AM10" s="1191"/>
      <c r="AN10" s="1191"/>
      <c r="AO10" s="1191"/>
      <c r="AP10" s="1191"/>
      <c r="AQ10" s="1191"/>
      <c r="AR10" s="1191"/>
      <c r="AS10" s="1191"/>
      <c r="AT10" s="1191"/>
      <c r="AU10" s="1193"/>
      <c r="AV10" s="1193"/>
      <c r="AW10" s="1193"/>
      <c r="AX10" s="1193"/>
      <c r="AY10" s="1193"/>
      <c r="AZ10" s="1196"/>
      <c r="BA10" s="1196"/>
      <c r="BB10" s="1196"/>
      <c r="BC10" s="1196"/>
      <c r="BD10" s="1196"/>
      <c r="BE10" s="1197"/>
    </row>
    <row r="11" spans="1:59" s="1" customFormat="1" ht="18.75" customHeight="1" x14ac:dyDescent="0.4">
      <c r="B11" s="3"/>
      <c r="C11" s="1224" t="s">
        <v>268</v>
      </c>
      <c r="D11" s="1090"/>
      <c r="E11" s="1090"/>
      <c r="F11" s="1090"/>
      <c r="G11" s="1090"/>
      <c r="H11" s="1051" t="s">
        <v>15</v>
      </c>
      <c r="I11" s="1051"/>
      <c r="J11" s="1051"/>
      <c r="K11" s="1051"/>
      <c r="L11" s="1051"/>
      <c r="M11" s="1051" t="s">
        <v>147</v>
      </c>
      <c r="N11" s="1051"/>
      <c r="O11" s="1051"/>
      <c r="P11" s="1051"/>
      <c r="Q11" s="1051"/>
      <c r="R11" s="1051"/>
      <c r="S11" s="1054" t="s">
        <v>152</v>
      </c>
      <c r="T11" s="1054"/>
      <c r="U11" s="1054"/>
      <c r="V11" s="1054"/>
      <c r="W11" s="1054"/>
      <c r="X11" s="1054" t="s">
        <v>306</v>
      </c>
      <c r="Y11" s="1054"/>
      <c r="Z11" s="1054"/>
      <c r="AA11" s="1054"/>
      <c r="AB11" s="1054"/>
      <c r="AC11" s="1186"/>
      <c r="AD11" s="4"/>
      <c r="AE11" s="1174"/>
      <c r="AF11" s="1175"/>
      <c r="AG11" s="1175"/>
      <c r="AH11" s="1175"/>
      <c r="AI11" s="1175"/>
      <c r="AJ11" s="1175"/>
      <c r="AK11" s="1175"/>
      <c r="AL11" s="1175"/>
      <c r="AM11" s="1175"/>
      <c r="AN11" s="1175"/>
      <c r="AO11" s="1175"/>
      <c r="AP11" s="1175"/>
      <c r="AQ11" s="1175"/>
      <c r="AR11" s="1175"/>
      <c r="AS11" s="1175"/>
      <c r="AT11" s="1175"/>
      <c r="AU11" s="1178"/>
      <c r="AV11" s="1178"/>
      <c r="AW11" s="1178"/>
      <c r="AX11" s="1178"/>
      <c r="AY11" s="1178"/>
      <c r="AZ11" s="1180"/>
      <c r="BA11" s="1180"/>
      <c r="BB11" s="1180"/>
      <c r="BC11" s="1180"/>
      <c r="BD11" s="1180"/>
      <c r="BE11" s="1181"/>
    </row>
    <row r="12" spans="1:59" s="1" customFormat="1" ht="19.5" customHeight="1" thickBot="1" x14ac:dyDescent="0.45">
      <c r="B12" s="3"/>
      <c r="C12" s="1225" t="s">
        <v>334</v>
      </c>
      <c r="D12" s="1226"/>
      <c r="E12" s="1226"/>
      <c r="F12" s="1226"/>
      <c r="G12" s="1226"/>
      <c r="H12" s="1227" t="s">
        <v>335</v>
      </c>
      <c r="I12" s="1227"/>
      <c r="J12" s="1227"/>
      <c r="K12" s="1227"/>
      <c r="L12" s="1227"/>
      <c r="M12" s="1227" t="s">
        <v>336</v>
      </c>
      <c r="N12" s="1227"/>
      <c r="O12" s="1227"/>
      <c r="P12" s="1227"/>
      <c r="Q12" s="1227"/>
      <c r="R12" s="1227"/>
      <c r="S12" s="1228" t="s">
        <v>337</v>
      </c>
      <c r="T12" s="1228"/>
      <c r="U12" s="1228"/>
      <c r="V12" s="1228"/>
      <c r="W12" s="1228"/>
      <c r="X12" s="1229" t="s">
        <v>422</v>
      </c>
      <c r="Y12" s="1229"/>
      <c r="Z12" s="1229"/>
      <c r="AA12" s="1229"/>
      <c r="AB12" s="1229"/>
      <c r="AC12" s="1230"/>
      <c r="AD12" s="4"/>
      <c r="AE12" s="1176"/>
      <c r="AF12" s="1177"/>
      <c r="AG12" s="1177"/>
      <c r="AH12" s="1177"/>
      <c r="AI12" s="1177"/>
      <c r="AJ12" s="1177"/>
      <c r="AK12" s="1177"/>
      <c r="AL12" s="1177"/>
      <c r="AM12" s="1177"/>
      <c r="AN12" s="1177"/>
      <c r="AO12" s="1177"/>
      <c r="AP12" s="1177"/>
      <c r="AQ12" s="1177"/>
      <c r="AR12" s="1177"/>
      <c r="AS12" s="1177"/>
      <c r="AT12" s="1177"/>
      <c r="AU12" s="1179"/>
      <c r="AV12" s="1179"/>
      <c r="AW12" s="1179"/>
      <c r="AX12" s="1179"/>
      <c r="AY12" s="1179"/>
      <c r="AZ12" s="1182"/>
      <c r="BA12" s="1182"/>
      <c r="BB12" s="1182"/>
      <c r="BC12" s="1182"/>
      <c r="BD12" s="1182"/>
      <c r="BE12" s="1183"/>
    </row>
    <row r="13" spans="1:59" s="1" customFormat="1" ht="33.75" customHeight="1" x14ac:dyDescent="0.4">
      <c r="A13" s="159">
        <v>1</v>
      </c>
      <c r="B13" s="3"/>
      <c r="C13" s="1215"/>
      <c r="D13" s="1216"/>
      <c r="E13" s="1216"/>
      <c r="F13" s="1216"/>
      <c r="G13" s="1217"/>
      <c r="H13" s="1218"/>
      <c r="I13" s="1216"/>
      <c r="J13" s="1216"/>
      <c r="K13" s="1216"/>
      <c r="L13" s="1217"/>
      <c r="M13" s="1218"/>
      <c r="N13" s="1216"/>
      <c r="O13" s="1216"/>
      <c r="P13" s="1216"/>
      <c r="Q13" s="1216"/>
      <c r="R13" s="1217"/>
      <c r="S13" s="1219"/>
      <c r="T13" s="1220"/>
      <c r="U13" s="1220"/>
      <c r="V13" s="1220"/>
      <c r="W13" s="1220"/>
      <c r="X13" s="1221"/>
      <c r="Y13" s="1222"/>
      <c r="Z13" s="1222"/>
      <c r="AA13" s="1222"/>
      <c r="AB13" s="1222"/>
      <c r="AC13" s="1223"/>
      <c r="AD13" s="4"/>
      <c r="AE13" s="1151"/>
      <c r="AF13" s="1152"/>
      <c r="AG13" s="1152"/>
      <c r="AH13" s="1152"/>
      <c r="AI13" s="1153"/>
      <c r="AJ13" s="1154"/>
      <c r="AK13" s="1152"/>
      <c r="AL13" s="1152"/>
      <c r="AM13" s="1152"/>
      <c r="AN13" s="1153"/>
      <c r="AO13" s="1154"/>
      <c r="AP13" s="1152"/>
      <c r="AQ13" s="1152"/>
      <c r="AR13" s="1152"/>
      <c r="AS13" s="1152"/>
      <c r="AT13" s="1153"/>
      <c r="AU13" s="1155"/>
      <c r="AV13" s="1156"/>
      <c r="AW13" s="1156"/>
      <c r="AX13" s="1156"/>
      <c r="AY13" s="1156"/>
      <c r="AZ13" s="1157"/>
      <c r="BA13" s="1158"/>
      <c r="BB13" s="1158"/>
      <c r="BC13" s="1158"/>
      <c r="BD13" s="1158"/>
      <c r="BE13" s="1159"/>
    </row>
    <row r="14" spans="1:59" s="1" customFormat="1" ht="33.75" customHeight="1" x14ac:dyDescent="0.4">
      <c r="A14" s="159">
        <v>2</v>
      </c>
      <c r="B14" s="3"/>
      <c r="C14" s="1151"/>
      <c r="D14" s="1152"/>
      <c r="E14" s="1152"/>
      <c r="F14" s="1152"/>
      <c r="G14" s="1153"/>
      <c r="H14" s="1154"/>
      <c r="I14" s="1152"/>
      <c r="J14" s="1152"/>
      <c r="K14" s="1152"/>
      <c r="L14" s="1153"/>
      <c r="M14" s="1154"/>
      <c r="N14" s="1152"/>
      <c r="O14" s="1152"/>
      <c r="P14" s="1152"/>
      <c r="Q14" s="1152"/>
      <c r="R14" s="1153"/>
      <c r="S14" s="1204"/>
      <c r="T14" s="1205"/>
      <c r="U14" s="1205"/>
      <c r="V14" s="1205"/>
      <c r="W14" s="1205"/>
      <c r="X14" s="1206"/>
      <c r="Y14" s="1207"/>
      <c r="Z14" s="1207"/>
      <c r="AA14" s="1207"/>
      <c r="AB14" s="1207"/>
      <c r="AC14" s="1208"/>
      <c r="AD14" s="4"/>
      <c r="AE14" s="1151"/>
      <c r="AF14" s="1152"/>
      <c r="AG14" s="1152"/>
      <c r="AH14" s="1152"/>
      <c r="AI14" s="1153"/>
      <c r="AJ14" s="1154"/>
      <c r="AK14" s="1152"/>
      <c r="AL14" s="1152"/>
      <c r="AM14" s="1152"/>
      <c r="AN14" s="1153"/>
      <c r="AO14" s="1154"/>
      <c r="AP14" s="1152"/>
      <c r="AQ14" s="1152"/>
      <c r="AR14" s="1152"/>
      <c r="AS14" s="1152"/>
      <c r="AT14" s="1153"/>
      <c r="AU14" s="1155"/>
      <c r="AV14" s="1156"/>
      <c r="AW14" s="1156"/>
      <c r="AX14" s="1156"/>
      <c r="AY14" s="1156"/>
      <c r="AZ14" s="1157"/>
      <c r="BA14" s="1158"/>
      <c r="BB14" s="1158"/>
      <c r="BC14" s="1158"/>
      <c r="BD14" s="1158"/>
      <c r="BE14" s="1159"/>
    </row>
    <row r="15" spans="1:59" s="1" customFormat="1" ht="33.75" customHeight="1" x14ac:dyDescent="0.4">
      <c r="A15" s="159">
        <v>3</v>
      </c>
      <c r="B15" s="3"/>
      <c r="C15" s="1151"/>
      <c r="D15" s="1152"/>
      <c r="E15" s="1152"/>
      <c r="F15" s="1152"/>
      <c r="G15" s="1153"/>
      <c r="H15" s="1154"/>
      <c r="I15" s="1152"/>
      <c r="J15" s="1152"/>
      <c r="K15" s="1152"/>
      <c r="L15" s="1153"/>
      <c r="M15" s="1154"/>
      <c r="N15" s="1152"/>
      <c r="O15" s="1152"/>
      <c r="P15" s="1152"/>
      <c r="Q15" s="1152"/>
      <c r="R15" s="1153"/>
      <c r="S15" s="1204"/>
      <c r="T15" s="1205"/>
      <c r="U15" s="1205"/>
      <c r="V15" s="1205"/>
      <c r="W15" s="1205"/>
      <c r="X15" s="1206"/>
      <c r="Y15" s="1207"/>
      <c r="Z15" s="1207"/>
      <c r="AA15" s="1207"/>
      <c r="AB15" s="1207"/>
      <c r="AC15" s="1208"/>
      <c r="AD15" s="4"/>
      <c r="AE15" s="1151"/>
      <c r="AF15" s="1152"/>
      <c r="AG15" s="1152"/>
      <c r="AH15" s="1152"/>
      <c r="AI15" s="1153"/>
      <c r="AJ15" s="1154"/>
      <c r="AK15" s="1152"/>
      <c r="AL15" s="1152"/>
      <c r="AM15" s="1152"/>
      <c r="AN15" s="1153"/>
      <c r="AO15" s="1154"/>
      <c r="AP15" s="1152"/>
      <c r="AQ15" s="1152"/>
      <c r="AR15" s="1152"/>
      <c r="AS15" s="1152"/>
      <c r="AT15" s="1153"/>
      <c r="AU15" s="1155"/>
      <c r="AV15" s="1156"/>
      <c r="AW15" s="1156"/>
      <c r="AX15" s="1156"/>
      <c r="AY15" s="1156"/>
      <c r="AZ15" s="1157"/>
      <c r="BA15" s="1158"/>
      <c r="BB15" s="1158"/>
      <c r="BC15" s="1158"/>
      <c r="BD15" s="1158"/>
      <c r="BE15" s="1159"/>
    </row>
    <row r="16" spans="1:59" s="1" customFormat="1" ht="33.75" customHeight="1" x14ac:dyDescent="0.4">
      <c r="A16" s="159">
        <v>4</v>
      </c>
      <c r="B16" s="3"/>
      <c r="C16" s="1151"/>
      <c r="D16" s="1152"/>
      <c r="E16" s="1152"/>
      <c r="F16" s="1152"/>
      <c r="G16" s="1153"/>
      <c r="H16" s="1154"/>
      <c r="I16" s="1152"/>
      <c r="J16" s="1152"/>
      <c r="K16" s="1152"/>
      <c r="L16" s="1153"/>
      <c r="M16" s="1154"/>
      <c r="N16" s="1152"/>
      <c r="O16" s="1152"/>
      <c r="P16" s="1152"/>
      <c r="Q16" s="1152"/>
      <c r="R16" s="1153"/>
      <c r="S16" s="1204"/>
      <c r="T16" s="1205"/>
      <c r="U16" s="1205"/>
      <c r="V16" s="1205"/>
      <c r="W16" s="1205"/>
      <c r="X16" s="1206"/>
      <c r="Y16" s="1207"/>
      <c r="Z16" s="1207"/>
      <c r="AA16" s="1207"/>
      <c r="AB16" s="1207"/>
      <c r="AC16" s="1208"/>
      <c r="AD16" s="4"/>
      <c r="AE16" s="1151"/>
      <c r="AF16" s="1152"/>
      <c r="AG16" s="1152"/>
      <c r="AH16" s="1152"/>
      <c r="AI16" s="1153"/>
      <c r="AJ16" s="1154"/>
      <c r="AK16" s="1152"/>
      <c r="AL16" s="1152"/>
      <c r="AM16" s="1152"/>
      <c r="AN16" s="1153"/>
      <c r="AO16" s="1154"/>
      <c r="AP16" s="1152"/>
      <c r="AQ16" s="1152"/>
      <c r="AR16" s="1152"/>
      <c r="AS16" s="1152"/>
      <c r="AT16" s="1153"/>
      <c r="AU16" s="1155"/>
      <c r="AV16" s="1156"/>
      <c r="AW16" s="1156"/>
      <c r="AX16" s="1156"/>
      <c r="AY16" s="1156"/>
      <c r="AZ16" s="1157"/>
      <c r="BA16" s="1158"/>
      <c r="BB16" s="1158"/>
      <c r="BC16" s="1158"/>
      <c r="BD16" s="1158"/>
      <c r="BE16" s="1159"/>
    </row>
    <row r="17" spans="1:57" s="1" customFormat="1" ht="33.75" customHeight="1" x14ac:dyDescent="0.4">
      <c r="A17" s="159">
        <v>5</v>
      </c>
      <c r="B17" s="3"/>
      <c r="C17" s="1151"/>
      <c r="D17" s="1152"/>
      <c r="E17" s="1152"/>
      <c r="F17" s="1152"/>
      <c r="G17" s="1153"/>
      <c r="H17" s="1154"/>
      <c r="I17" s="1152"/>
      <c r="J17" s="1152"/>
      <c r="K17" s="1152"/>
      <c r="L17" s="1153"/>
      <c r="M17" s="1154"/>
      <c r="N17" s="1152"/>
      <c r="O17" s="1152"/>
      <c r="P17" s="1152"/>
      <c r="Q17" s="1152"/>
      <c r="R17" s="1153"/>
      <c r="S17" s="1204"/>
      <c r="T17" s="1205"/>
      <c r="U17" s="1205"/>
      <c r="V17" s="1205"/>
      <c r="W17" s="1205"/>
      <c r="X17" s="1206"/>
      <c r="Y17" s="1207"/>
      <c r="Z17" s="1207"/>
      <c r="AA17" s="1207"/>
      <c r="AB17" s="1207"/>
      <c r="AC17" s="1208"/>
      <c r="AD17" s="4"/>
      <c r="AE17" s="1151"/>
      <c r="AF17" s="1152"/>
      <c r="AG17" s="1152"/>
      <c r="AH17" s="1152"/>
      <c r="AI17" s="1153"/>
      <c r="AJ17" s="1154"/>
      <c r="AK17" s="1152"/>
      <c r="AL17" s="1152"/>
      <c r="AM17" s="1152"/>
      <c r="AN17" s="1153"/>
      <c r="AO17" s="1154"/>
      <c r="AP17" s="1152"/>
      <c r="AQ17" s="1152"/>
      <c r="AR17" s="1152"/>
      <c r="AS17" s="1152"/>
      <c r="AT17" s="1153"/>
      <c r="AU17" s="1155"/>
      <c r="AV17" s="1156"/>
      <c r="AW17" s="1156"/>
      <c r="AX17" s="1156"/>
      <c r="AY17" s="1156"/>
      <c r="AZ17" s="1157"/>
      <c r="BA17" s="1158"/>
      <c r="BB17" s="1158"/>
      <c r="BC17" s="1158"/>
      <c r="BD17" s="1158"/>
      <c r="BE17" s="1159"/>
    </row>
    <row r="18" spans="1:57" s="1" customFormat="1" ht="33.75" customHeight="1" x14ac:dyDescent="0.4">
      <c r="A18" s="159">
        <v>6</v>
      </c>
      <c r="B18" s="3"/>
      <c r="C18" s="1151"/>
      <c r="D18" s="1152"/>
      <c r="E18" s="1152"/>
      <c r="F18" s="1152"/>
      <c r="G18" s="1153"/>
      <c r="H18" s="1154"/>
      <c r="I18" s="1152"/>
      <c r="J18" s="1152"/>
      <c r="K18" s="1152"/>
      <c r="L18" s="1153"/>
      <c r="M18" s="1154"/>
      <c r="N18" s="1152"/>
      <c r="O18" s="1152"/>
      <c r="P18" s="1152"/>
      <c r="Q18" s="1152"/>
      <c r="R18" s="1153"/>
      <c r="S18" s="1204"/>
      <c r="T18" s="1205"/>
      <c r="U18" s="1205"/>
      <c r="V18" s="1205"/>
      <c r="W18" s="1205"/>
      <c r="X18" s="1206"/>
      <c r="Y18" s="1207"/>
      <c r="Z18" s="1207"/>
      <c r="AA18" s="1207"/>
      <c r="AB18" s="1207"/>
      <c r="AC18" s="1208"/>
      <c r="AD18" s="4"/>
      <c r="AE18" s="1151"/>
      <c r="AF18" s="1152"/>
      <c r="AG18" s="1152"/>
      <c r="AH18" s="1152"/>
      <c r="AI18" s="1153"/>
      <c r="AJ18" s="1154"/>
      <c r="AK18" s="1152"/>
      <c r="AL18" s="1152"/>
      <c r="AM18" s="1152"/>
      <c r="AN18" s="1153"/>
      <c r="AO18" s="1154"/>
      <c r="AP18" s="1152"/>
      <c r="AQ18" s="1152"/>
      <c r="AR18" s="1152"/>
      <c r="AS18" s="1152"/>
      <c r="AT18" s="1153"/>
      <c r="AU18" s="1155"/>
      <c r="AV18" s="1156"/>
      <c r="AW18" s="1156"/>
      <c r="AX18" s="1156"/>
      <c r="AY18" s="1156"/>
      <c r="AZ18" s="1157"/>
      <c r="BA18" s="1158"/>
      <c r="BB18" s="1158"/>
      <c r="BC18" s="1158"/>
      <c r="BD18" s="1158"/>
      <c r="BE18" s="1159"/>
    </row>
    <row r="19" spans="1:57" s="1" customFormat="1" ht="33.75" customHeight="1" x14ac:dyDescent="0.4">
      <c r="A19" s="159">
        <v>7</v>
      </c>
      <c r="B19" s="3"/>
      <c r="C19" s="1151"/>
      <c r="D19" s="1152"/>
      <c r="E19" s="1152"/>
      <c r="F19" s="1152"/>
      <c r="G19" s="1153"/>
      <c r="H19" s="1154"/>
      <c r="I19" s="1152"/>
      <c r="J19" s="1152"/>
      <c r="K19" s="1152"/>
      <c r="L19" s="1153"/>
      <c r="M19" s="1154"/>
      <c r="N19" s="1152"/>
      <c r="O19" s="1152"/>
      <c r="P19" s="1152"/>
      <c r="Q19" s="1152"/>
      <c r="R19" s="1153"/>
      <c r="S19" s="1204"/>
      <c r="T19" s="1205"/>
      <c r="U19" s="1205"/>
      <c r="V19" s="1205"/>
      <c r="W19" s="1205"/>
      <c r="X19" s="1206"/>
      <c r="Y19" s="1207"/>
      <c r="Z19" s="1207"/>
      <c r="AA19" s="1207"/>
      <c r="AB19" s="1207"/>
      <c r="AC19" s="1208"/>
      <c r="AD19" s="4"/>
      <c r="AE19" s="1151"/>
      <c r="AF19" s="1152"/>
      <c r="AG19" s="1152"/>
      <c r="AH19" s="1152"/>
      <c r="AI19" s="1153"/>
      <c r="AJ19" s="1154"/>
      <c r="AK19" s="1152"/>
      <c r="AL19" s="1152"/>
      <c r="AM19" s="1152"/>
      <c r="AN19" s="1153"/>
      <c r="AO19" s="1154"/>
      <c r="AP19" s="1152"/>
      <c r="AQ19" s="1152"/>
      <c r="AR19" s="1152"/>
      <c r="AS19" s="1152"/>
      <c r="AT19" s="1153"/>
      <c r="AU19" s="1155"/>
      <c r="AV19" s="1156"/>
      <c r="AW19" s="1156"/>
      <c r="AX19" s="1156"/>
      <c r="AY19" s="1156"/>
      <c r="AZ19" s="1157"/>
      <c r="BA19" s="1158"/>
      <c r="BB19" s="1158"/>
      <c r="BC19" s="1158"/>
      <c r="BD19" s="1158"/>
      <c r="BE19" s="1159"/>
    </row>
    <row r="20" spans="1:57" s="1" customFormat="1" ht="33.75" customHeight="1" x14ac:dyDescent="0.4">
      <c r="A20" s="159">
        <v>8</v>
      </c>
      <c r="B20" s="3"/>
      <c r="C20" s="1151"/>
      <c r="D20" s="1152"/>
      <c r="E20" s="1152"/>
      <c r="F20" s="1152"/>
      <c r="G20" s="1153"/>
      <c r="H20" s="1154"/>
      <c r="I20" s="1152"/>
      <c r="J20" s="1152"/>
      <c r="K20" s="1152"/>
      <c r="L20" s="1153"/>
      <c r="M20" s="1154"/>
      <c r="N20" s="1152"/>
      <c r="O20" s="1152"/>
      <c r="P20" s="1152"/>
      <c r="Q20" s="1152"/>
      <c r="R20" s="1153"/>
      <c r="S20" s="1204"/>
      <c r="T20" s="1205"/>
      <c r="U20" s="1205"/>
      <c r="V20" s="1205"/>
      <c r="W20" s="1205"/>
      <c r="X20" s="1206"/>
      <c r="Y20" s="1207"/>
      <c r="Z20" s="1207"/>
      <c r="AA20" s="1207"/>
      <c r="AB20" s="1207"/>
      <c r="AC20" s="1208"/>
      <c r="AD20" s="4"/>
      <c r="AE20" s="1151"/>
      <c r="AF20" s="1152"/>
      <c r="AG20" s="1152"/>
      <c r="AH20" s="1152"/>
      <c r="AI20" s="1153"/>
      <c r="AJ20" s="1154"/>
      <c r="AK20" s="1152"/>
      <c r="AL20" s="1152"/>
      <c r="AM20" s="1152"/>
      <c r="AN20" s="1153"/>
      <c r="AO20" s="1154"/>
      <c r="AP20" s="1152"/>
      <c r="AQ20" s="1152"/>
      <c r="AR20" s="1152"/>
      <c r="AS20" s="1152"/>
      <c r="AT20" s="1153"/>
      <c r="AU20" s="1155"/>
      <c r="AV20" s="1156"/>
      <c r="AW20" s="1156"/>
      <c r="AX20" s="1156"/>
      <c r="AY20" s="1156"/>
      <c r="AZ20" s="1157"/>
      <c r="BA20" s="1158"/>
      <c r="BB20" s="1158"/>
      <c r="BC20" s="1158"/>
      <c r="BD20" s="1158"/>
      <c r="BE20" s="1159"/>
    </row>
    <row r="21" spans="1:57" s="1" customFormat="1" ht="33.75" customHeight="1" x14ac:dyDescent="0.4">
      <c r="A21" s="159">
        <v>9</v>
      </c>
      <c r="B21" s="3"/>
      <c r="C21" s="352"/>
      <c r="D21" s="353"/>
      <c r="E21" s="353"/>
      <c r="F21" s="353"/>
      <c r="G21" s="354"/>
      <c r="H21" s="355"/>
      <c r="I21" s="353"/>
      <c r="J21" s="353"/>
      <c r="K21" s="353"/>
      <c r="L21" s="354"/>
      <c r="M21" s="355"/>
      <c r="N21" s="353"/>
      <c r="O21" s="353"/>
      <c r="P21" s="353"/>
      <c r="Q21" s="353"/>
      <c r="R21" s="354"/>
      <c r="S21" s="356"/>
      <c r="T21" s="357"/>
      <c r="U21" s="357"/>
      <c r="V21" s="357"/>
      <c r="W21" s="357"/>
      <c r="X21" s="361"/>
      <c r="Y21" s="362"/>
      <c r="Z21" s="362"/>
      <c r="AA21" s="362"/>
      <c r="AB21" s="362"/>
      <c r="AC21" s="363"/>
      <c r="AD21" s="4"/>
      <c r="AE21" s="1151"/>
      <c r="AF21" s="1152"/>
      <c r="AG21" s="1152"/>
      <c r="AH21" s="1152"/>
      <c r="AI21" s="1153"/>
      <c r="AJ21" s="1154"/>
      <c r="AK21" s="1152"/>
      <c r="AL21" s="1152"/>
      <c r="AM21" s="1152"/>
      <c r="AN21" s="1153"/>
      <c r="AO21" s="1154"/>
      <c r="AP21" s="1152"/>
      <c r="AQ21" s="1152"/>
      <c r="AR21" s="1152"/>
      <c r="AS21" s="1152"/>
      <c r="AT21" s="1153"/>
      <c r="AU21" s="1155"/>
      <c r="AV21" s="1156"/>
      <c r="AW21" s="1156"/>
      <c r="AX21" s="1156"/>
      <c r="AY21" s="1156"/>
      <c r="AZ21" s="1157"/>
      <c r="BA21" s="1158"/>
      <c r="BB21" s="1158"/>
      <c r="BC21" s="1158"/>
      <c r="BD21" s="1158"/>
      <c r="BE21" s="1159"/>
    </row>
    <row r="22" spans="1:57" s="1" customFormat="1" ht="33.75" customHeight="1" thickBot="1" x14ac:dyDescent="0.45">
      <c r="A22" s="159">
        <v>10</v>
      </c>
      <c r="B22" s="3"/>
      <c r="C22" s="1142"/>
      <c r="D22" s="1143"/>
      <c r="E22" s="1143"/>
      <c r="F22" s="1143"/>
      <c r="G22" s="1144"/>
      <c r="H22" s="1145"/>
      <c r="I22" s="1143"/>
      <c r="J22" s="1143"/>
      <c r="K22" s="1143"/>
      <c r="L22" s="1144"/>
      <c r="M22" s="1145"/>
      <c r="N22" s="1143"/>
      <c r="O22" s="1143"/>
      <c r="P22" s="1143"/>
      <c r="Q22" s="1143"/>
      <c r="R22" s="1144"/>
      <c r="S22" s="1209"/>
      <c r="T22" s="1210"/>
      <c r="U22" s="1210"/>
      <c r="V22" s="1210"/>
      <c r="W22" s="1210"/>
      <c r="X22" s="1211"/>
      <c r="Y22" s="1212"/>
      <c r="Z22" s="1212"/>
      <c r="AA22" s="1212"/>
      <c r="AB22" s="1212"/>
      <c r="AC22" s="1213"/>
      <c r="AD22" s="4"/>
      <c r="AE22" s="1165"/>
      <c r="AF22" s="1166"/>
      <c r="AG22" s="1166"/>
      <c r="AH22" s="1166"/>
      <c r="AI22" s="1167"/>
      <c r="AJ22" s="1168"/>
      <c r="AK22" s="1166"/>
      <c r="AL22" s="1166"/>
      <c r="AM22" s="1166"/>
      <c r="AN22" s="1167"/>
      <c r="AO22" s="1168"/>
      <c r="AP22" s="1166"/>
      <c r="AQ22" s="1166"/>
      <c r="AR22" s="1166"/>
      <c r="AS22" s="1166"/>
      <c r="AT22" s="1167"/>
      <c r="AU22" s="1169"/>
      <c r="AV22" s="1170"/>
      <c r="AW22" s="1170"/>
      <c r="AX22" s="1170"/>
      <c r="AY22" s="1170"/>
      <c r="AZ22" s="1171"/>
      <c r="BA22" s="1172"/>
      <c r="BB22" s="1172"/>
      <c r="BC22" s="1172"/>
      <c r="BD22" s="1172"/>
      <c r="BE22" s="1173"/>
    </row>
    <row r="23" spans="1:57" s="1" customFormat="1" ht="7.5" customHeight="1" x14ac:dyDescent="0.4">
      <c r="A23" s="159"/>
      <c r="B23" s="3"/>
      <c r="C23" s="160"/>
      <c r="D23" s="160"/>
      <c r="E23" s="160"/>
      <c r="F23" s="160"/>
      <c r="G23" s="160"/>
      <c r="H23" s="161"/>
      <c r="I23" s="161"/>
      <c r="J23" s="161"/>
      <c r="K23" s="161"/>
      <c r="L23" s="161"/>
      <c r="M23" s="161"/>
      <c r="N23" s="161"/>
      <c r="O23" s="161"/>
      <c r="P23" s="161"/>
      <c r="Q23" s="161"/>
      <c r="R23" s="161"/>
      <c r="S23" s="161"/>
      <c r="T23" s="161"/>
      <c r="U23" s="161"/>
      <c r="V23" s="156"/>
      <c r="W23" s="156"/>
      <c r="X23" s="156"/>
      <c r="Y23" s="156"/>
      <c r="Z23" s="156"/>
      <c r="AA23" s="150"/>
      <c r="AB23" s="150"/>
      <c r="AC23" s="150"/>
      <c r="AD23" s="4"/>
      <c r="AE23" s="1160"/>
      <c r="AF23" s="1161"/>
      <c r="AG23" s="1161"/>
      <c r="AH23" s="1161"/>
      <c r="AI23" s="1161"/>
      <c r="AJ23" s="1161"/>
      <c r="AK23" s="1161"/>
      <c r="AL23" s="1161"/>
      <c r="AM23" s="1161"/>
      <c r="AN23" s="1161"/>
      <c r="AO23" s="1161"/>
      <c r="AP23" s="1161"/>
      <c r="AQ23" s="1161"/>
      <c r="AR23" s="1161"/>
      <c r="AS23" s="1161"/>
      <c r="AT23" s="1161"/>
      <c r="AU23" s="1162"/>
      <c r="AV23" s="1162"/>
      <c r="AW23" s="1162"/>
      <c r="AX23" s="1162"/>
      <c r="AY23" s="1162"/>
      <c r="AZ23" s="1163"/>
      <c r="BA23" s="1163"/>
      <c r="BB23" s="1163"/>
      <c r="BC23" s="1163"/>
      <c r="BD23" s="1163"/>
      <c r="BE23" s="1164"/>
    </row>
    <row r="24" spans="1:57" s="1" customFormat="1" ht="11.25" customHeight="1" x14ac:dyDescent="0.4">
      <c r="A24" s="159"/>
      <c r="B24" s="3"/>
      <c r="C24" s="1139" t="s">
        <v>338</v>
      </c>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4"/>
      <c r="AE24" s="1160"/>
      <c r="AF24" s="1161"/>
      <c r="AG24" s="1161"/>
      <c r="AH24" s="1161"/>
      <c r="AI24" s="1161"/>
      <c r="AJ24" s="1161"/>
      <c r="AK24" s="1161"/>
      <c r="AL24" s="1161"/>
      <c r="AM24" s="1161"/>
      <c r="AN24" s="1161"/>
      <c r="AO24" s="1161"/>
      <c r="AP24" s="1161"/>
      <c r="AQ24" s="1161"/>
      <c r="AR24" s="1161"/>
      <c r="AS24" s="1161"/>
      <c r="AT24" s="1161"/>
      <c r="AU24" s="1162"/>
      <c r="AV24" s="1162"/>
      <c r="AW24" s="1162"/>
      <c r="AX24" s="1162"/>
      <c r="AY24" s="1162"/>
      <c r="AZ24" s="1163"/>
      <c r="BA24" s="1163"/>
      <c r="BB24" s="1163"/>
      <c r="BC24" s="1163"/>
      <c r="BD24" s="1163"/>
      <c r="BE24" s="1164"/>
    </row>
    <row r="25" spans="1:57" s="1" customFormat="1" ht="11.25" customHeight="1" x14ac:dyDescent="0.4">
      <c r="A25" s="159"/>
      <c r="B25" s="3"/>
      <c r="C25" s="1214" t="s">
        <v>339</v>
      </c>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4"/>
      <c r="AE25" s="1160"/>
      <c r="AF25" s="1161"/>
      <c r="AG25" s="1161"/>
      <c r="AH25" s="1161"/>
      <c r="AI25" s="1161"/>
      <c r="AJ25" s="1161"/>
      <c r="AK25" s="1161"/>
      <c r="AL25" s="1161"/>
      <c r="AM25" s="1161"/>
      <c r="AN25" s="1161"/>
      <c r="AO25" s="1161"/>
      <c r="AP25" s="1161"/>
      <c r="AQ25" s="1161"/>
      <c r="AR25" s="1161"/>
      <c r="AS25" s="1161"/>
      <c r="AT25" s="1161"/>
      <c r="AU25" s="1162"/>
      <c r="AV25" s="1162"/>
      <c r="AW25" s="1162"/>
      <c r="AX25" s="1162"/>
      <c r="AY25" s="1162"/>
      <c r="AZ25" s="1163"/>
      <c r="BA25" s="1163"/>
      <c r="BB25" s="1163"/>
      <c r="BC25" s="1163"/>
      <c r="BD25" s="1163"/>
      <c r="BE25" s="1164"/>
    </row>
    <row r="26" spans="1:57" s="1" customFormat="1" ht="7.5" customHeight="1" x14ac:dyDescent="0.4">
      <c r="A26" s="159"/>
      <c r="B26" s="3"/>
      <c r="C26" s="1214"/>
      <c r="D26" s="1214"/>
      <c r="E26" s="1214"/>
      <c r="F26" s="1214"/>
      <c r="G26" s="1214"/>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4"/>
      <c r="AE26" s="1160"/>
      <c r="AF26" s="1161"/>
      <c r="AG26" s="1161"/>
      <c r="AH26" s="1161"/>
      <c r="AI26" s="1161"/>
      <c r="AJ26" s="1161"/>
      <c r="AK26" s="1161"/>
      <c r="AL26" s="1161"/>
      <c r="AM26" s="1161"/>
      <c r="AN26" s="1161"/>
      <c r="AO26" s="1161"/>
      <c r="AP26" s="1161"/>
      <c r="AQ26" s="1161"/>
      <c r="AR26" s="1161"/>
      <c r="AS26" s="1161"/>
      <c r="AT26" s="1161"/>
      <c r="AU26" s="1162"/>
      <c r="AV26" s="1162"/>
      <c r="AW26" s="1162"/>
      <c r="AX26" s="1162"/>
      <c r="AY26" s="1162"/>
      <c r="AZ26" s="1163"/>
      <c r="BA26" s="1163"/>
      <c r="BB26" s="1163"/>
      <c r="BC26" s="1163"/>
      <c r="BD26" s="1163"/>
      <c r="BE26" s="1164"/>
    </row>
    <row r="27" spans="1:57" s="1" customFormat="1" ht="11.25" customHeight="1" x14ac:dyDescent="0.4">
      <c r="A27" s="159"/>
      <c r="B27" s="3"/>
      <c r="C27" s="1203" t="s">
        <v>340</v>
      </c>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1203"/>
      <c r="AB27" s="1203"/>
      <c r="AC27" s="1203"/>
      <c r="AD27" s="4"/>
      <c r="AE27" s="1160"/>
      <c r="AF27" s="1161"/>
      <c r="AG27" s="1161"/>
      <c r="AH27" s="1161"/>
      <c r="AI27" s="1161"/>
      <c r="AJ27" s="1161"/>
      <c r="AK27" s="1161"/>
      <c r="AL27" s="1161"/>
      <c r="AM27" s="1161"/>
      <c r="AN27" s="1161"/>
      <c r="AO27" s="1161"/>
      <c r="AP27" s="1161"/>
      <c r="AQ27" s="1161"/>
      <c r="AR27" s="1161"/>
      <c r="AS27" s="1161"/>
      <c r="AT27" s="1161"/>
      <c r="AU27" s="1162"/>
      <c r="AV27" s="1162"/>
      <c r="AW27" s="1162"/>
      <c r="AX27" s="1162"/>
      <c r="AY27" s="1162"/>
      <c r="AZ27" s="1163"/>
      <c r="BA27" s="1163"/>
      <c r="BB27" s="1163"/>
      <c r="BC27" s="1163"/>
      <c r="BD27" s="1163"/>
      <c r="BE27" s="1164"/>
    </row>
    <row r="28" spans="1:57" s="1" customFormat="1" ht="11.25" customHeight="1" x14ac:dyDescent="0.4">
      <c r="B28" s="3"/>
      <c r="C28" s="661" t="s">
        <v>341</v>
      </c>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4"/>
      <c r="AE28" s="1160"/>
      <c r="AF28" s="1161"/>
      <c r="AG28" s="1161"/>
      <c r="AH28" s="1161"/>
      <c r="AI28" s="1161"/>
      <c r="AJ28" s="1161"/>
      <c r="AK28" s="1161"/>
      <c r="AL28" s="1161"/>
      <c r="AM28" s="1161"/>
      <c r="AN28" s="1161"/>
      <c r="AO28" s="1161"/>
      <c r="AP28" s="1161"/>
      <c r="AQ28" s="1161"/>
      <c r="AR28" s="1161"/>
      <c r="AS28" s="1161"/>
      <c r="AT28" s="1161"/>
      <c r="AU28" s="1162"/>
      <c r="AV28" s="1162"/>
      <c r="AW28" s="1162"/>
      <c r="AX28" s="1162"/>
      <c r="AY28" s="1162"/>
      <c r="AZ28" s="1163"/>
      <c r="BA28" s="1163"/>
      <c r="BB28" s="1163"/>
      <c r="BC28" s="1163"/>
      <c r="BD28" s="1163"/>
      <c r="BE28" s="1164"/>
    </row>
    <row r="29" spans="1:57" s="1" customFormat="1" ht="33.75" customHeight="1" x14ac:dyDescent="0.4">
      <c r="B29" s="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4"/>
      <c r="AE29" s="1151"/>
      <c r="AF29" s="1152"/>
      <c r="AG29" s="1152"/>
      <c r="AH29" s="1152"/>
      <c r="AI29" s="1153"/>
      <c r="AJ29" s="1154"/>
      <c r="AK29" s="1152"/>
      <c r="AL29" s="1152"/>
      <c r="AM29" s="1152"/>
      <c r="AN29" s="1153"/>
      <c r="AO29" s="1154"/>
      <c r="AP29" s="1152"/>
      <c r="AQ29" s="1152"/>
      <c r="AR29" s="1152"/>
      <c r="AS29" s="1152"/>
      <c r="AT29" s="1153"/>
      <c r="AU29" s="1155"/>
      <c r="AV29" s="1156"/>
      <c r="AW29" s="1156"/>
      <c r="AX29" s="1156"/>
      <c r="AY29" s="1156"/>
      <c r="AZ29" s="1157"/>
      <c r="BA29" s="1158"/>
      <c r="BB29" s="1158"/>
      <c r="BC29" s="1158"/>
      <c r="BD29" s="1158"/>
      <c r="BE29" s="1159"/>
    </row>
    <row r="30" spans="1:57" s="1" customFormat="1" ht="33.75" customHeight="1" x14ac:dyDescent="0.4">
      <c r="B30" s="3"/>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4"/>
      <c r="AE30" s="1151"/>
      <c r="AF30" s="1152"/>
      <c r="AG30" s="1152"/>
      <c r="AH30" s="1152"/>
      <c r="AI30" s="1153"/>
      <c r="AJ30" s="1154"/>
      <c r="AK30" s="1152"/>
      <c r="AL30" s="1152"/>
      <c r="AM30" s="1152"/>
      <c r="AN30" s="1153"/>
      <c r="AO30" s="1154"/>
      <c r="AP30" s="1152"/>
      <c r="AQ30" s="1152"/>
      <c r="AR30" s="1152"/>
      <c r="AS30" s="1152"/>
      <c r="AT30" s="1153"/>
      <c r="AU30" s="1155"/>
      <c r="AV30" s="1156"/>
      <c r="AW30" s="1156"/>
      <c r="AX30" s="1156"/>
      <c r="AY30" s="1156"/>
      <c r="AZ30" s="1157"/>
      <c r="BA30" s="1158"/>
      <c r="BB30" s="1158"/>
      <c r="BC30" s="1158"/>
      <c r="BD30" s="1158"/>
      <c r="BE30" s="1159"/>
    </row>
    <row r="31" spans="1:57" s="1" customFormat="1" ht="33.75" customHeight="1" x14ac:dyDescent="0.4">
      <c r="B31" s="3"/>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4"/>
      <c r="AE31" s="1151"/>
      <c r="AF31" s="1152"/>
      <c r="AG31" s="1152"/>
      <c r="AH31" s="1152"/>
      <c r="AI31" s="1153"/>
      <c r="AJ31" s="1154"/>
      <c r="AK31" s="1152"/>
      <c r="AL31" s="1152"/>
      <c r="AM31" s="1152"/>
      <c r="AN31" s="1153"/>
      <c r="AO31" s="1154"/>
      <c r="AP31" s="1152"/>
      <c r="AQ31" s="1152"/>
      <c r="AR31" s="1152"/>
      <c r="AS31" s="1152"/>
      <c r="AT31" s="1153"/>
      <c r="AU31" s="1155"/>
      <c r="AV31" s="1156"/>
      <c r="AW31" s="1156"/>
      <c r="AX31" s="1156"/>
      <c r="AY31" s="1156"/>
      <c r="AZ31" s="1157"/>
      <c r="BA31" s="1158"/>
      <c r="BB31" s="1158"/>
      <c r="BC31" s="1158"/>
      <c r="BD31" s="1158"/>
      <c r="BE31" s="1159"/>
    </row>
    <row r="32" spans="1:57" s="1" customFormat="1" ht="33.75" customHeight="1" x14ac:dyDescent="0.4">
      <c r="B32" s="3"/>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4"/>
      <c r="AE32" s="1151"/>
      <c r="AF32" s="1152"/>
      <c r="AG32" s="1152"/>
      <c r="AH32" s="1152"/>
      <c r="AI32" s="1153"/>
      <c r="AJ32" s="1154"/>
      <c r="AK32" s="1152"/>
      <c r="AL32" s="1152"/>
      <c r="AM32" s="1152"/>
      <c r="AN32" s="1153"/>
      <c r="AO32" s="1154"/>
      <c r="AP32" s="1152"/>
      <c r="AQ32" s="1152"/>
      <c r="AR32" s="1152"/>
      <c r="AS32" s="1152"/>
      <c r="AT32" s="1153"/>
      <c r="AU32" s="1155"/>
      <c r="AV32" s="1156"/>
      <c r="AW32" s="1156"/>
      <c r="AX32" s="1156"/>
      <c r="AY32" s="1156"/>
      <c r="AZ32" s="1157"/>
      <c r="BA32" s="1158"/>
      <c r="BB32" s="1158"/>
      <c r="BC32" s="1158"/>
      <c r="BD32" s="1158"/>
      <c r="BE32" s="1159"/>
    </row>
    <row r="33" spans="2:57" s="1" customFormat="1" ht="33.75" customHeight="1" thickBot="1" x14ac:dyDescent="0.45">
      <c r="B33" s="3"/>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4"/>
      <c r="AE33" s="1142"/>
      <c r="AF33" s="1143"/>
      <c r="AG33" s="1143"/>
      <c r="AH33" s="1143"/>
      <c r="AI33" s="1144"/>
      <c r="AJ33" s="1145"/>
      <c r="AK33" s="1143"/>
      <c r="AL33" s="1143"/>
      <c r="AM33" s="1143"/>
      <c r="AN33" s="1144"/>
      <c r="AO33" s="1145"/>
      <c r="AP33" s="1143"/>
      <c r="AQ33" s="1143"/>
      <c r="AR33" s="1143"/>
      <c r="AS33" s="1143"/>
      <c r="AT33" s="1144"/>
      <c r="AU33" s="1146"/>
      <c r="AV33" s="1147"/>
      <c r="AW33" s="1147"/>
      <c r="AX33" s="1147"/>
      <c r="AY33" s="1147"/>
      <c r="AZ33" s="1148"/>
      <c r="BA33" s="1149"/>
      <c r="BB33" s="1149"/>
      <c r="BC33" s="1149"/>
      <c r="BD33" s="1149"/>
      <c r="BE33" s="1150"/>
    </row>
    <row r="34" spans="2:57" s="1" customFormat="1" ht="18.75" customHeight="1" x14ac:dyDescent="0.4">
      <c r="B34" s="3"/>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2:57" s="1" customFormat="1" ht="31.5" customHeight="1" x14ac:dyDescent="0.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1138" t="s">
        <v>472</v>
      </c>
      <c r="AF35" s="1139"/>
      <c r="AG35" s="1139"/>
      <c r="AH35" s="1139"/>
      <c r="AI35" s="1139"/>
      <c r="AJ35" s="1139"/>
      <c r="AK35" s="1139"/>
      <c r="AL35" s="1139"/>
      <c r="AM35" s="1139"/>
      <c r="AN35" s="1139"/>
      <c r="AO35" s="1139"/>
      <c r="AP35" s="1139"/>
      <c r="AQ35" s="1139"/>
      <c r="AR35" s="1139"/>
      <c r="AS35" s="1139"/>
      <c r="AT35" s="1139"/>
      <c r="AU35" s="1139"/>
      <c r="AV35" s="1139"/>
      <c r="AW35" s="1139"/>
      <c r="AX35" s="1139"/>
      <c r="AY35" s="1139"/>
      <c r="AZ35" s="1139"/>
      <c r="BA35" s="1139"/>
      <c r="BB35" s="1139"/>
      <c r="BC35" s="1139"/>
      <c r="BD35" s="1139"/>
      <c r="BE35" s="1139"/>
    </row>
    <row r="36" spans="2:57" s="1" customFormat="1" x14ac:dyDescent="0.4"/>
    <row r="37" spans="2:57" s="1" customFormat="1" x14ac:dyDescent="0.4"/>
    <row r="38" spans="2:57" s="1" customFormat="1" x14ac:dyDescent="0.4"/>
    <row r="39" spans="2:57" s="1" customFormat="1" x14ac:dyDescent="0.4"/>
    <row r="40" spans="2:57" s="1" customFormat="1" x14ac:dyDescent="0.4"/>
    <row r="41" spans="2:57" s="1" customFormat="1" x14ac:dyDescent="0.4"/>
    <row r="42" spans="2:57" s="1" customFormat="1" x14ac:dyDescent="0.4"/>
    <row r="43" spans="2:57" s="1" customFormat="1" x14ac:dyDescent="0.4"/>
    <row r="44" spans="2:57" s="1" customFormat="1" x14ac:dyDescent="0.4"/>
    <row r="45" spans="2:57" s="1" customFormat="1" x14ac:dyDescent="0.4"/>
    <row r="46" spans="2:57" s="1" customFormat="1" x14ac:dyDescent="0.4"/>
    <row r="47" spans="2:57" s="1" customFormat="1" x14ac:dyDescent="0.4"/>
    <row r="48" spans="2:57" s="1" customFormat="1" x14ac:dyDescent="0.4"/>
    <row r="49" s="1" customFormat="1" x14ac:dyDescent="0.4"/>
    <row r="50" s="1" customFormat="1" x14ac:dyDescent="0.4"/>
    <row r="51" s="1" customFormat="1" x14ac:dyDescent="0.4"/>
    <row r="52" s="1" customFormat="1" x14ac:dyDescent="0.4"/>
    <row r="53" s="1" customFormat="1" x14ac:dyDescent="0.4"/>
    <row r="54" s="1" customFormat="1" x14ac:dyDescent="0.4"/>
    <row r="55" s="1" customFormat="1" x14ac:dyDescent="0.4"/>
    <row r="56" s="1" customFormat="1" x14ac:dyDescent="0.4"/>
    <row r="57" s="1" customFormat="1" x14ac:dyDescent="0.4"/>
    <row r="58" s="1" customFormat="1" x14ac:dyDescent="0.4"/>
    <row r="59" s="1" customFormat="1" x14ac:dyDescent="0.4"/>
    <row r="60" s="1" customFormat="1" x14ac:dyDescent="0.4"/>
    <row r="61" s="1" customFormat="1" x14ac:dyDescent="0.4"/>
    <row r="62" s="1" customFormat="1" x14ac:dyDescent="0.4"/>
    <row r="63" s="1" customFormat="1" x14ac:dyDescent="0.4"/>
    <row r="64" s="1" customFormat="1" x14ac:dyDescent="0.4"/>
    <row r="65" s="1" customFormat="1" x14ac:dyDescent="0.4"/>
    <row r="66" s="1" customFormat="1" x14ac:dyDescent="0.4"/>
    <row r="67" s="1" customFormat="1" x14ac:dyDescent="0.4"/>
    <row r="68" s="1" customFormat="1" x14ac:dyDescent="0.4"/>
    <row r="69" s="1" customFormat="1" x14ac:dyDescent="0.4"/>
  </sheetData>
  <sheetProtection sheet="1" formatCells="0" selectLockedCells="1"/>
  <mergeCells count="179">
    <mergeCell ref="Y5:AC5"/>
    <mergeCell ref="X9:AC9"/>
    <mergeCell ref="B1:D1"/>
    <mergeCell ref="E1:Y1"/>
    <mergeCell ref="Z1:AC1"/>
    <mergeCell ref="C2:H2"/>
    <mergeCell ref="L2:P2"/>
    <mergeCell ref="Q2:AA2"/>
    <mergeCell ref="AB2:AC2"/>
    <mergeCell ref="C11:G11"/>
    <mergeCell ref="H11:L11"/>
    <mergeCell ref="M11:R11"/>
    <mergeCell ref="S11:W11"/>
    <mergeCell ref="X11:AC11"/>
    <mergeCell ref="C12:G12"/>
    <mergeCell ref="H12:L12"/>
    <mergeCell ref="M12:R12"/>
    <mergeCell ref="S12:W12"/>
    <mergeCell ref="X12:AC12"/>
    <mergeCell ref="C16:G16"/>
    <mergeCell ref="H16:L16"/>
    <mergeCell ref="M16:R16"/>
    <mergeCell ref="S16:W16"/>
    <mergeCell ref="X16:AC16"/>
    <mergeCell ref="C13:G13"/>
    <mergeCell ref="H13:L13"/>
    <mergeCell ref="M13:R13"/>
    <mergeCell ref="S13:W13"/>
    <mergeCell ref="X13:AC13"/>
    <mergeCell ref="C14:G14"/>
    <mergeCell ref="H14:L14"/>
    <mergeCell ref="M14:R14"/>
    <mergeCell ref="S14:W14"/>
    <mergeCell ref="X14:AC14"/>
    <mergeCell ref="C28:AC33"/>
    <mergeCell ref="C22:G22"/>
    <mergeCell ref="H22:L22"/>
    <mergeCell ref="M22:R22"/>
    <mergeCell ref="S22:W22"/>
    <mergeCell ref="X22:AC22"/>
    <mergeCell ref="C24:AC24"/>
    <mergeCell ref="C25:AC26"/>
    <mergeCell ref="C19:G19"/>
    <mergeCell ref="H19:L19"/>
    <mergeCell ref="M19:R19"/>
    <mergeCell ref="S19:W19"/>
    <mergeCell ref="X19:AC19"/>
    <mergeCell ref="C20:G20"/>
    <mergeCell ref="H20:L20"/>
    <mergeCell ref="M20:R20"/>
    <mergeCell ref="S20:W20"/>
    <mergeCell ref="X20:AC20"/>
    <mergeCell ref="AD1:AF1"/>
    <mergeCell ref="AG1:BA1"/>
    <mergeCell ref="BB1:BE1"/>
    <mergeCell ref="AE2:AJ2"/>
    <mergeCell ref="AN2:AR2"/>
    <mergeCell ref="AS2:BC2"/>
    <mergeCell ref="BD2:BE2"/>
    <mergeCell ref="BA5:BE5"/>
    <mergeCell ref="C27:AC27"/>
    <mergeCell ref="C17:G17"/>
    <mergeCell ref="H17:L17"/>
    <mergeCell ref="M17:R17"/>
    <mergeCell ref="S17:W17"/>
    <mergeCell ref="X17:AC17"/>
    <mergeCell ref="C18:G18"/>
    <mergeCell ref="H18:L18"/>
    <mergeCell ref="M18:R18"/>
    <mergeCell ref="S18:W18"/>
    <mergeCell ref="X18:AC18"/>
    <mergeCell ref="C15:G15"/>
    <mergeCell ref="H15:L15"/>
    <mergeCell ref="M15:R15"/>
    <mergeCell ref="S15:W15"/>
    <mergeCell ref="X15:AC15"/>
    <mergeCell ref="AO7:AT8"/>
    <mergeCell ref="AU7:AY8"/>
    <mergeCell ref="AZ7:BE8"/>
    <mergeCell ref="AE9:AI10"/>
    <mergeCell ref="AJ9:AN10"/>
    <mergeCell ref="AO9:AT10"/>
    <mergeCell ref="AU9:AY10"/>
    <mergeCell ref="AZ9:BE10"/>
    <mergeCell ref="AE7:AI8"/>
    <mergeCell ref="AJ7:AN8"/>
    <mergeCell ref="AE13:AI13"/>
    <mergeCell ref="AJ13:AN13"/>
    <mergeCell ref="AO13:AT13"/>
    <mergeCell ref="AU13:AY13"/>
    <mergeCell ref="AZ13:BE13"/>
    <mergeCell ref="AE11:AI12"/>
    <mergeCell ref="AJ11:AN12"/>
    <mergeCell ref="AO11:AT12"/>
    <mergeCell ref="AU11:AY12"/>
    <mergeCell ref="AZ11:BE12"/>
    <mergeCell ref="AE15:AI15"/>
    <mergeCell ref="AJ15:AN15"/>
    <mergeCell ref="AO15:AT15"/>
    <mergeCell ref="AU15:AY15"/>
    <mergeCell ref="AZ15:BE15"/>
    <mergeCell ref="AE14:AI14"/>
    <mergeCell ref="AJ14:AN14"/>
    <mergeCell ref="AO14:AT14"/>
    <mergeCell ref="AU14:AY14"/>
    <mergeCell ref="AZ14:BE14"/>
    <mergeCell ref="AE17:AI17"/>
    <mergeCell ref="AJ17:AN17"/>
    <mergeCell ref="AO17:AT17"/>
    <mergeCell ref="AU17:AY17"/>
    <mergeCell ref="AZ17:BE17"/>
    <mergeCell ref="AE16:AI16"/>
    <mergeCell ref="AJ16:AN16"/>
    <mergeCell ref="AO16:AT16"/>
    <mergeCell ref="AU16:AY16"/>
    <mergeCell ref="AZ16:BE16"/>
    <mergeCell ref="AE19:AI19"/>
    <mergeCell ref="AJ19:AN19"/>
    <mergeCell ref="AO19:AT19"/>
    <mergeCell ref="AU19:AY19"/>
    <mergeCell ref="AZ19:BE19"/>
    <mergeCell ref="AE18:AI18"/>
    <mergeCell ref="AJ18:AN18"/>
    <mergeCell ref="AO18:AT18"/>
    <mergeCell ref="AU18:AY18"/>
    <mergeCell ref="AZ18:BE18"/>
    <mergeCell ref="AE21:AI21"/>
    <mergeCell ref="AJ21:AN21"/>
    <mergeCell ref="AO21:AT21"/>
    <mergeCell ref="AU21:AY21"/>
    <mergeCell ref="AZ21:BE21"/>
    <mergeCell ref="AE20:AI20"/>
    <mergeCell ref="AJ20:AN20"/>
    <mergeCell ref="AO20:AT20"/>
    <mergeCell ref="AU20:AY20"/>
    <mergeCell ref="AZ20:BE20"/>
    <mergeCell ref="AE22:AI22"/>
    <mergeCell ref="AJ22:AN22"/>
    <mergeCell ref="AO22:AT22"/>
    <mergeCell ref="AU22:AY22"/>
    <mergeCell ref="AZ22:BE22"/>
    <mergeCell ref="AE23:AI25"/>
    <mergeCell ref="AJ23:AN25"/>
    <mergeCell ref="AO23:AT25"/>
    <mergeCell ref="AZ23:BE25"/>
    <mergeCell ref="AU23:AY25"/>
    <mergeCell ref="AJ29:AN29"/>
    <mergeCell ref="AO29:AT29"/>
    <mergeCell ref="AU29:AY29"/>
    <mergeCell ref="AZ29:BE29"/>
    <mergeCell ref="AE26:AI28"/>
    <mergeCell ref="AJ26:AN28"/>
    <mergeCell ref="AO26:AT28"/>
    <mergeCell ref="AU26:AY28"/>
    <mergeCell ref="AZ26:BE28"/>
    <mergeCell ref="AE35:BE35"/>
    <mergeCell ref="C5:V9"/>
    <mergeCell ref="W6:AC8"/>
    <mergeCell ref="AE33:AI33"/>
    <mergeCell ref="AJ33:AN33"/>
    <mergeCell ref="AO33:AT33"/>
    <mergeCell ref="AU33:AY33"/>
    <mergeCell ref="AZ33:BE33"/>
    <mergeCell ref="AE32:AI32"/>
    <mergeCell ref="AJ32:AN32"/>
    <mergeCell ref="AO32:AT32"/>
    <mergeCell ref="AU32:AY32"/>
    <mergeCell ref="AZ32:BE32"/>
    <mergeCell ref="AE31:AI31"/>
    <mergeCell ref="AJ31:AN31"/>
    <mergeCell ref="AO31:AT31"/>
    <mergeCell ref="AU31:AY31"/>
    <mergeCell ref="AZ31:BE31"/>
    <mergeCell ref="AE30:AI30"/>
    <mergeCell ref="AJ30:AN30"/>
    <mergeCell ref="AO30:AT30"/>
    <mergeCell ref="AU30:AY30"/>
    <mergeCell ref="AZ30:BE30"/>
    <mergeCell ref="AE29:AI29"/>
  </mergeCells>
  <phoneticPr fontId="1"/>
  <dataValidations count="2">
    <dataValidation type="list" allowBlank="1" showInputMessage="1" showErrorMessage="1" sqref="AA23:AC23" xr:uid="{A2B308C9-935B-4EA7-82F0-720113A22AA7}">
      <formula1>"男,女"</formula1>
    </dataValidation>
    <dataValidation type="list" showInputMessage="1" showErrorMessage="1" sqref="X9:AC9" xr:uid="{6FD2D9F5-CF6F-4E01-B2C6-0FE45DFAAC8A}">
      <formula1>$BG$8:$BG$9</formula1>
    </dataValidation>
  </dataValidations>
  <pageMargins left="0.78740157480314965" right="0.31496062992125984"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3B14-8EB8-41DD-878C-355C1F9D3AD4}">
  <sheetPr codeName="Sheet11"/>
  <dimension ref="B1:AH53"/>
  <sheetViews>
    <sheetView showGridLines="0" showRowColHeaders="0" zoomScaleNormal="100" zoomScaleSheetLayoutView="100" workbookViewId="0">
      <selection activeCell="E30" sqref="E30:AG30"/>
    </sheetView>
  </sheetViews>
  <sheetFormatPr defaultRowHeight="18.75" x14ac:dyDescent="0.4"/>
  <cols>
    <col min="1" max="1" width="5.375" customWidth="1"/>
    <col min="2" max="2" width="5" customWidth="1"/>
    <col min="3" max="3" width="2.5" customWidth="1"/>
    <col min="4" max="4" width="1.25" customWidth="1"/>
    <col min="5" max="6" width="2.5" customWidth="1"/>
    <col min="7" max="7" width="1.25" customWidth="1"/>
    <col min="8" max="13" width="2.5" customWidth="1"/>
    <col min="14" max="15" width="1.25" customWidth="1"/>
    <col min="16" max="18" width="3.125" customWidth="1"/>
    <col min="19" max="19" width="1.25" customWidth="1"/>
    <col min="20" max="24" width="2.5" customWidth="1"/>
    <col min="25" max="25" width="4.75" customWidth="1"/>
    <col min="26" max="33" width="2.5" customWidth="1"/>
    <col min="34" max="34" width="3.25" customWidth="1"/>
  </cols>
  <sheetData>
    <row r="1" spans="2:34" s="1" customFormat="1" ht="12.75" customHeight="1" x14ac:dyDescent="0.4">
      <c r="B1" s="882" t="s">
        <v>0</v>
      </c>
      <c r="C1" s="882"/>
      <c r="D1" s="882"/>
      <c r="E1" s="575"/>
      <c r="F1" s="1005"/>
      <c r="G1" s="1006"/>
      <c r="H1" s="1006"/>
      <c r="I1" s="1006"/>
      <c r="J1" s="1006"/>
      <c r="K1" s="1006"/>
      <c r="L1" s="1006"/>
      <c r="M1" s="1006"/>
      <c r="N1" s="1006"/>
      <c r="O1" s="20"/>
      <c r="P1" s="990" t="s">
        <v>92</v>
      </c>
      <c r="Q1" s="990"/>
      <c r="R1" s="990"/>
      <c r="S1" s="990"/>
      <c r="T1" s="990"/>
      <c r="U1" s="990"/>
      <c r="V1" s="990"/>
      <c r="W1" s="990"/>
      <c r="X1" s="1254"/>
      <c r="Y1" s="30"/>
      <c r="Z1" s="1249" t="s">
        <v>98</v>
      </c>
      <c r="AA1" s="1249"/>
      <c r="AB1" s="1249"/>
      <c r="AC1" s="1249"/>
      <c r="AD1" s="1249"/>
      <c r="AE1" s="1249"/>
      <c r="AF1" s="1249"/>
      <c r="AG1" s="1249"/>
      <c r="AH1" s="1249"/>
    </row>
    <row r="2" spans="2:34" s="1" customFormat="1" ht="18.75" customHeight="1" x14ac:dyDescent="0.4">
      <c r="B2" s="18"/>
      <c r="C2" s="18"/>
      <c r="D2" s="18"/>
      <c r="E2" s="18"/>
      <c r="F2" s="154"/>
      <c r="G2" s="154"/>
      <c r="H2" s="154"/>
      <c r="I2" s="154"/>
      <c r="J2" s="154"/>
      <c r="K2" s="154"/>
      <c r="L2" s="154"/>
      <c r="M2" s="154"/>
      <c r="N2" s="154"/>
      <c r="O2" s="154"/>
      <c r="P2" s="154"/>
      <c r="Q2" s="154"/>
      <c r="R2" s="154"/>
      <c r="S2" s="154"/>
      <c r="T2" s="154"/>
      <c r="U2" s="154"/>
      <c r="V2" s="154"/>
      <c r="W2" s="154"/>
      <c r="X2" s="154"/>
      <c r="Y2" s="22"/>
      <c r="Z2" s="1249"/>
      <c r="AA2" s="1249"/>
      <c r="AB2" s="1249"/>
      <c r="AC2" s="1249"/>
      <c r="AD2" s="1249"/>
      <c r="AE2" s="1249"/>
      <c r="AF2" s="1249"/>
      <c r="AG2" s="1249"/>
      <c r="AH2" s="1249"/>
    </row>
    <row r="3" spans="2:34" s="1" customFormat="1" ht="29.25" customHeight="1" x14ac:dyDescent="0.4">
      <c r="B3" s="18"/>
      <c r="C3" s="18"/>
      <c r="D3" s="18"/>
      <c r="E3" s="18"/>
      <c r="F3" s="154"/>
      <c r="G3" s="154"/>
      <c r="H3" s="154"/>
      <c r="I3" s="154"/>
      <c r="J3" s="154"/>
      <c r="K3" s="154"/>
      <c r="L3" s="154"/>
      <c r="M3" s="154"/>
      <c r="N3" s="154"/>
      <c r="O3" s="154"/>
      <c r="P3" s="154"/>
      <c r="Q3" s="154"/>
      <c r="R3" s="154"/>
      <c r="S3" s="154"/>
      <c r="T3" s="154"/>
      <c r="U3" s="154"/>
      <c r="V3" s="154"/>
      <c r="W3" s="154"/>
      <c r="X3" s="154"/>
      <c r="Y3" s="34"/>
      <c r="Z3" s="1250"/>
      <c r="AA3" s="1250"/>
      <c r="AB3" s="1250"/>
      <c r="AC3" s="1250"/>
      <c r="AD3" s="1250"/>
      <c r="AE3" s="1250"/>
      <c r="AF3" s="1250"/>
      <c r="AG3" s="1250"/>
      <c r="AH3" s="1250"/>
    </row>
    <row r="4" spans="2:34" s="1" customFormat="1" ht="24.75" customHeight="1" x14ac:dyDescent="0.2">
      <c r="B4" s="991" t="s">
        <v>117</v>
      </c>
      <c r="C4" s="991"/>
      <c r="D4" s="991"/>
      <c r="E4" s="991"/>
      <c r="F4" s="991"/>
      <c r="G4" s="991"/>
      <c r="H4" s="991"/>
      <c r="I4" s="991"/>
      <c r="J4" s="991"/>
      <c r="K4" s="991"/>
      <c r="L4" s="991"/>
      <c r="M4" s="991"/>
      <c r="N4" s="991"/>
      <c r="O4" s="991"/>
      <c r="P4" s="991"/>
      <c r="Q4" s="991"/>
      <c r="R4" s="991"/>
      <c r="S4" s="991"/>
      <c r="T4" s="991"/>
      <c r="U4" s="991"/>
      <c r="V4" s="991"/>
      <c r="W4" s="991"/>
      <c r="X4" s="991"/>
      <c r="Y4" s="33"/>
      <c r="Z4" s="1251" t="s">
        <v>97</v>
      </c>
      <c r="AA4" s="1251"/>
      <c r="AB4" s="1251"/>
      <c r="AC4" s="1251"/>
      <c r="AD4" s="1251"/>
      <c r="AE4" s="1251"/>
      <c r="AF4" s="1251"/>
      <c r="AG4" s="1251"/>
      <c r="AH4" s="1251"/>
    </row>
    <row r="5" spans="2:34" s="1" customFormat="1" ht="15" customHeight="1" x14ac:dyDescent="0.4">
      <c r="B5" s="15"/>
      <c r="C5" s="15"/>
      <c r="D5" s="15"/>
      <c r="E5" s="15"/>
      <c r="F5" s="15"/>
      <c r="G5" s="15"/>
      <c r="H5" s="15"/>
      <c r="I5" s="15"/>
      <c r="J5" s="15"/>
      <c r="K5" s="15"/>
      <c r="L5" s="15"/>
      <c r="M5" s="15"/>
      <c r="N5" s="15"/>
      <c r="O5" s="15"/>
      <c r="P5" s="15"/>
      <c r="Q5" s="15"/>
      <c r="R5" s="15"/>
      <c r="S5" s="15"/>
      <c r="T5" s="15"/>
      <c r="U5" s="15"/>
      <c r="V5" s="15"/>
      <c r="W5" s="15"/>
      <c r="X5" s="15"/>
      <c r="Y5" s="21"/>
      <c r="Z5" s="972"/>
      <c r="AA5" s="972"/>
      <c r="AB5" s="972"/>
      <c r="AC5" s="972"/>
      <c r="AD5" s="972"/>
      <c r="AE5" s="972"/>
      <c r="AF5" s="972"/>
      <c r="AG5" s="972"/>
      <c r="AH5" s="972"/>
    </row>
    <row r="6" spans="2:34" s="1" customFormat="1" ht="15" customHeight="1" x14ac:dyDescent="0.4">
      <c r="B6" s="3"/>
      <c r="C6" s="3"/>
      <c r="D6" s="3"/>
      <c r="E6" s="3"/>
      <c r="F6" s="3"/>
      <c r="G6" s="3"/>
      <c r="H6" s="3"/>
      <c r="I6" s="3"/>
      <c r="J6" s="3"/>
      <c r="K6" s="3"/>
      <c r="L6" s="3"/>
      <c r="M6" s="3"/>
      <c r="N6" s="3"/>
      <c r="O6" s="3"/>
      <c r="P6" s="3"/>
      <c r="Q6" s="3"/>
      <c r="R6" s="3"/>
      <c r="S6" s="3"/>
      <c r="T6" s="3"/>
      <c r="U6" s="3"/>
      <c r="V6" s="3"/>
      <c r="W6" s="3"/>
      <c r="X6" s="3"/>
      <c r="Y6" s="17"/>
      <c r="Z6" s="972"/>
      <c r="AA6" s="972"/>
      <c r="AB6" s="972"/>
      <c r="AC6" s="972"/>
      <c r="AD6" s="972"/>
      <c r="AE6" s="972"/>
      <c r="AF6" s="972"/>
      <c r="AG6" s="972"/>
      <c r="AH6" s="972"/>
    </row>
    <row r="7" spans="2:34" s="1" customFormat="1" ht="54" customHeight="1" x14ac:dyDescent="0.4">
      <c r="B7" s="5"/>
      <c r="C7" s="1253" t="s">
        <v>166</v>
      </c>
      <c r="D7" s="1253"/>
      <c r="E7" s="1253"/>
      <c r="F7" s="1253"/>
      <c r="G7" s="28"/>
      <c r="H7" s="1255" t="str">
        <f>'様式K-1'!$AK$20</f>
        <v>　</v>
      </c>
      <c r="I7" s="1255"/>
      <c r="J7" s="1255"/>
      <c r="K7" s="1255"/>
      <c r="L7" s="1255"/>
      <c r="M7" s="1255"/>
      <c r="N7" s="1255"/>
      <c r="O7" s="1255"/>
      <c r="P7" s="1255"/>
      <c r="Q7" s="1255"/>
      <c r="R7" s="1255"/>
      <c r="S7" s="1255"/>
      <c r="T7" s="1255"/>
      <c r="U7" s="1255"/>
      <c r="V7" s="1255"/>
      <c r="W7" s="1255"/>
      <c r="X7" s="14"/>
      <c r="Y7" s="30"/>
      <c r="Z7" s="1140" t="s">
        <v>99</v>
      </c>
      <c r="AA7" s="1140"/>
      <c r="AB7" s="1140"/>
      <c r="AC7" s="1140"/>
      <c r="AD7" s="1140"/>
      <c r="AE7" s="1140"/>
      <c r="AF7" s="1140"/>
      <c r="AG7" s="1140"/>
      <c r="AH7" s="1140"/>
    </row>
    <row r="8" spans="2:34" s="1" customFormat="1" ht="11.25" customHeight="1" x14ac:dyDescent="0.4">
      <c r="B8" s="3"/>
      <c r="C8" s="3"/>
      <c r="D8" s="3"/>
      <c r="E8" s="3"/>
      <c r="F8" s="3"/>
      <c r="G8" s="3"/>
      <c r="H8" s="3"/>
      <c r="I8" s="3"/>
      <c r="J8" s="3"/>
      <c r="K8" s="3"/>
      <c r="L8" s="3"/>
      <c r="M8" s="3"/>
      <c r="N8" s="3"/>
      <c r="O8" s="3"/>
      <c r="P8" s="3"/>
      <c r="Q8" s="3"/>
      <c r="R8" s="3"/>
      <c r="S8" s="3"/>
      <c r="T8" s="3"/>
      <c r="U8" s="3"/>
      <c r="V8" s="3"/>
      <c r="W8" s="3"/>
      <c r="X8" s="3"/>
      <c r="Y8" s="23"/>
      <c r="Z8" s="29"/>
      <c r="AA8" s="29"/>
      <c r="AB8" s="29"/>
      <c r="AC8" s="29"/>
      <c r="AD8" s="29"/>
      <c r="AE8" s="29"/>
      <c r="AF8" s="29"/>
      <c r="AG8" s="29"/>
      <c r="AH8" s="29"/>
    </row>
    <row r="9" spans="2:34" s="1" customFormat="1" ht="21" customHeight="1" x14ac:dyDescent="0.4">
      <c r="B9" s="3"/>
      <c r="C9" s="3"/>
      <c r="D9" s="3"/>
      <c r="E9" s="3"/>
      <c r="F9" s="3"/>
      <c r="G9" s="3"/>
      <c r="H9" s="3"/>
      <c r="I9" s="3"/>
      <c r="J9" s="3"/>
      <c r="K9" s="3"/>
      <c r="L9" s="3"/>
      <c r="M9" s="3"/>
      <c r="N9" s="3"/>
      <c r="O9" s="3"/>
      <c r="P9" s="3"/>
      <c r="Q9" s="3"/>
      <c r="R9" s="3"/>
      <c r="S9" s="3"/>
      <c r="T9" s="3"/>
      <c r="U9" s="3"/>
      <c r="V9" s="3"/>
      <c r="W9" s="3"/>
      <c r="X9" s="3"/>
      <c r="Y9" s="3"/>
      <c r="Z9" s="3"/>
      <c r="AA9" s="1252"/>
      <c r="AB9" s="1252"/>
      <c r="AC9" s="1252"/>
      <c r="AD9" s="1252"/>
      <c r="AE9" s="1252"/>
      <c r="AF9" s="1252"/>
      <c r="AG9" s="1252"/>
      <c r="AH9" s="1252"/>
    </row>
    <row r="10" spans="2:34" s="1" customFormat="1" ht="18.75" customHeight="1" x14ac:dyDescent="0.4">
      <c r="B10" s="3"/>
      <c r="C10" s="978" t="s">
        <v>168</v>
      </c>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156"/>
    </row>
    <row r="11" spans="2:34" s="1" customFormat="1" ht="18.75" customHeight="1" x14ac:dyDescent="0.4">
      <c r="B11" s="3"/>
      <c r="C11" s="978" t="s">
        <v>107</v>
      </c>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156"/>
    </row>
    <row r="12" spans="2:34" s="1" customFormat="1" ht="18.7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156"/>
      <c r="AB12" s="156"/>
      <c r="AC12" s="156"/>
      <c r="AD12" s="156"/>
      <c r="AE12" s="156"/>
      <c r="AF12" s="156"/>
      <c r="AG12" s="156"/>
      <c r="AH12" s="156"/>
    </row>
    <row r="13" spans="2:34" s="1" customFormat="1" ht="18.75" customHeight="1" x14ac:dyDescent="0.4">
      <c r="B13" s="3"/>
      <c r="C13" s="3"/>
      <c r="D13" s="3"/>
      <c r="E13" s="3"/>
      <c r="F13" s="3"/>
      <c r="G13" s="3"/>
      <c r="H13" s="3"/>
      <c r="I13" s="3"/>
      <c r="J13" s="3"/>
      <c r="K13" s="3"/>
      <c r="L13" s="3"/>
      <c r="M13" s="3"/>
      <c r="N13" s="3"/>
      <c r="O13" s="3"/>
      <c r="P13" s="3"/>
      <c r="Q13" s="3"/>
      <c r="R13" s="3"/>
      <c r="S13" s="3"/>
      <c r="T13" s="3"/>
      <c r="U13" s="3"/>
      <c r="V13" s="3"/>
      <c r="W13" s="3"/>
      <c r="X13" s="3"/>
      <c r="Y13" s="3"/>
      <c r="Z13" s="3"/>
      <c r="AA13" s="156"/>
      <c r="AB13" s="156"/>
      <c r="AC13" s="156"/>
      <c r="AD13" s="156"/>
      <c r="AE13" s="156"/>
      <c r="AF13" s="156"/>
      <c r="AG13" s="156"/>
      <c r="AH13" s="156"/>
    </row>
    <row r="14" spans="2:34" s="1" customFormat="1" ht="18.75" customHeight="1" x14ac:dyDescent="0.4">
      <c r="B14" s="3"/>
      <c r="C14" s="3"/>
      <c r="D14" s="1234"/>
      <c r="E14" s="1235"/>
      <c r="F14" s="1235"/>
      <c r="G14" s="1235"/>
      <c r="H14" s="1235"/>
      <c r="I14" s="1235"/>
      <c r="J14" s="1235"/>
      <c r="K14" s="1235"/>
      <c r="L14" s="1235"/>
      <c r="M14" s="1236"/>
      <c r="N14" s="3"/>
      <c r="O14" s="3"/>
      <c r="P14" s="3"/>
      <c r="Q14" s="3"/>
      <c r="R14" s="3"/>
      <c r="S14" s="3"/>
      <c r="T14" s="3"/>
      <c r="U14" s="3"/>
      <c r="V14" s="3"/>
      <c r="W14" s="3"/>
      <c r="X14" s="3"/>
      <c r="Y14" s="3"/>
      <c r="Z14" s="3"/>
      <c r="AA14" s="156"/>
      <c r="AB14" s="156"/>
      <c r="AC14" s="156"/>
      <c r="AD14" s="156"/>
      <c r="AE14" s="156"/>
      <c r="AF14" s="156"/>
      <c r="AG14" s="156"/>
      <c r="AH14" s="156"/>
    </row>
    <row r="15" spans="2:34" s="1" customFormat="1" ht="30.75" customHeight="1" x14ac:dyDescent="0.4">
      <c r="B15" s="3"/>
      <c r="C15" s="3"/>
      <c r="D15" s="1237"/>
      <c r="E15" s="955"/>
      <c r="F15" s="955"/>
      <c r="G15" s="955"/>
      <c r="H15" s="955"/>
      <c r="I15" s="955"/>
      <c r="J15" s="955"/>
      <c r="K15" s="955"/>
      <c r="L15" s="955"/>
      <c r="M15" s="1238"/>
      <c r="N15" s="3"/>
      <c r="O15" s="3"/>
      <c r="P15" s="1130" t="s">
        <v>93</v>
      </c>
      <c r="Q15" s="1130"/>
      <c r="R15" s="1130"/>
      <c r="S15" s="3"/>
      <c r="T15" s="978" t="s">
        <v>95</v>
      </c>
      <c r="U15" s="978"/>
      <c r="V15" s="978"/>
      <c r="W15" s="978"/>
      <c r="X15" s="978"/>
      <c r="Y15" s="978"/>
      <c r="Z15" s="978"/>
      <c r="AA15" s="978"/>
      <c r="AB15" s="978"/>
      <c r="AC15" s="978"/>
      <c r="AD15" s="978"/>
      <c r="AE15" s="978"/>
      <c r="AF15" s="978"/>
      <c r="AG15" s="978"/>
      <c r="AH15" s="156"/>
    </row>
    <row r="16" spans="2:34" s="1" customFormat="1" ht="7.5" customHeight="1" x14ac:dyDescent="0.4">
      <c r="B16" s="3"/>
      <c r="C16" s="3"/>
      <c r="D16" s="1237"/>
      <c r="E16" s="955"/>
      <c r="F16" s="955"/>
      <c r="G16" s="955"/>
      <c r="H16" s="955"/>
      <c r="I16" s="955"/>
      <c r="J16" s="955"/>
      <c r="K16" s="955"/>
      <c r="L16" s="955"/>
      <c r="M16" s="1238"/>
      <c r="N16" s="3"/>
      <c r="O16" s="3"/>
      <c r="P16" s="3"/>
      <c r="Q16" s="3"/>
      <c r="R16" s="3"/>
      <c r="S16" s="3"/>
      <c r="T16" s="3"/>
      <c r="U16" s="3"/>
      <c r="V16" s="3"/>
      <c r="W16" s="3"/>
      <c r="X16" s="3"/>
      <c r="Y16" s="3"/>
      <c r="Z16" s="3"/>
      <c r="AA16" s="3"/>
      <c r="AB16" s="3"/>
      <c r="AC16" s="3"/>
      <c r="AD16" s="3"/>
      <c r="AE16" s="3"/>
      <c r="AF16" s="3"/>
      <c r="AG16" s="3"/>
      <c r="AH16" s="3"/>
    </row>
    <row r="17" spans="2:34" s="1" customFormat="1" ht="30.75" customHeight="1" x14ac:dyDescent="0.4">
      <c r="B17" s="3"/>
      <c r="C17" s="3"/>
      <c r="D17" s="1237"/>
      <c r="E17" s="955"/>
      <c r="F17" s="955"/>
      <c r="G17" s="955"/>
      <c r="H17" s="955"/>
      <c r="I17" s="955"/>
      <c r="J17" s="955"/>
      <c r="K17" s="955"/>
      <c r="L17" s="955"/>
      <c r="M17" s="1238"/>
      <c r="N17" s="5"/>
      <c r="O17" s="5"/>
      <c r="P17" s="1244" t="s">
        <v>94</v>
      </c>
      <c r="Q17" s="1244"/>
      <c r="R17" s="1244"/>
      <c r="S17" s="14"/>
      <c r="T17" s="1239" t="s">
        <v>236</v>
      </c>
      <c r="U17" s="1239"/>
      <c r="V17" s="1239"/>
      <c r="W17" s="1239"/>
      <c r="X17" s="1239"/>
      <c r="Y17" s="1239"/>
      <c r="Z17" s="1239"/>
      <c r="AA17" s="1239"/>
      <c r="AB17" s="1239"/>
      <c r="AC17" s="1239"/>
      <c r="AD17" s="1239"/>
      <c r="AE17" s="1239"/>
      <c r="AF17" s="1239"/>
      <c r="AG17" s="1239"/>
      <c r="AH17" s="14"/>
    </row>
    <row r="18" spans="2:34" s="1" customFormat="1" ht="18.75" customHeight="1" x14ac:dyDescent="0.4">
      <c r="B18" s="3"/>
      <c r="C18" s="3"/>
      <c r="D18" s="1237"/>
      <c r="E18" s="955"/>
      <c r="F18" s="955"/>
      <c r="G18" s="955"/>
      <c r="H18" s="955"/>
      <c r="I18" s="955"/>
      <c r="J18" s="955"/>
      <c r="K18" s="955"/>
      <c r="L18" s="955"/>
      <c r="M18" s="1238"/>
      <c r="N18" s="4"/>
      <c r="O18" s="4"/>
      <c r="P18" s="4"/>
      <c r="Q18" s="4"/>
      <c r="R18" s="4"/>
      <c r="S18" s="4"/>
      <c r="T18" s="4"/>
      <c r="U18" s="4"/>
      <c r="V18" s="4"/>
      <c r="W18" s="4"/>
      <c r="X18" s="4"/>
      <c r="Y18" s="4"/>
      <c r="Z18" s="4"/>
      <c r="AA18" s="4"/>
      <c r="AB18" s="4"/>
      <c r="AC18" s="4"/>
      <c r="AD18" s="4"/>
      <c r="AE18" s="4"/>
      <c r="AF18" s="4"/>
      <c r="AG18" s="4"/>
      <c r="AH18" s="14"/>
    </row>
    <row r="19" spans="2:34" s="1" customFormat="1" ht="18.75" customHeight="1" x14ac:dyDescent="0.4">
      <c r="B19" s="3"/>
      <c r="C19" s="3"/>
      <c r="D19" s="1237"/>
      <c r="E19" s="955"/>
      <c r="F19" s="955"/>
      <c r="G19" s="955"/>
      <c r="H19" s="955"/>
      <c r="I19" s="955"/>
      <c r="J19" s="955"/>
      <c r="K19" s="955"/>
      <c r="L19" s="955"/>
      <c r="M19" s="1238"/>
      <c r="N19" s="5"/>
      <c r="O19" s="5"/>
      <c r="P19" s="16"/>
      <c r="Q19" s="16"/>
      <c r="R19" s="16"/>
      <c r="S19" s="16"/>
      <c r="T19" s="16"/>
      <c r="U19" s="16"/>
      <c r="V19" s="16"/>
      <c r="W19" s="16"/>
      <c r="X19" s="16"/>
      <c r="Y19" s="16"/>
      <c r="Z19" s="16"/>
      <c r="AA19" s="16"/>
      <c r="AB19" s="16"/>
      <c r="AC19" s="16"/>
      <c r="AD19" s="16"/>
      <c r="AE19" s="6"/>
      <c r="AF19" s="6"/>
      <c r="AG19" s="6"/>
      <c r="AH19" s="6"/>
    </row>
    <row r="20" spans="2:34" s="1" customFormat="1" x14ac:dyDescent="0.4">
      <c r="B20" s="3"/>
      <c r="C20" s="3"/>
      <c r="D20" s="1240" t="s">
        <v>133</v>
      </c>
      <c r="E20" s="1241"/>
      <c r="F20" s="1241"/>
      <c r="G20" s="1241"/>
      <c r="H20" s="1241"/>
      <c r="I20" s="1241"/>
      <c r="J20" s="1241"/>
      <c r="K20" s="1241"/>
      <c r="L20" s="1241"/>
      <c r="M20" s="1242"/>
      <c r="N20" s="3"/>
      <c r="O20" s="3"/>
      <c r="P20" s="1243" t="s">
        <v>96</v>
      </c>
      <c r="Q20" s="1243"/>
      <c r="R20" s="1243"/>
      <c r="S20" s="1243"/>
      <c r="T20" s="1243"/>
      <c r="U20" s="1243"/>
      <c r="V20" s="1243"/>
      <c r="W20" s="1243"/>
      <c r="X20" s="1243"/>
      <c r="Y20" s="1243"/>
      <c r="Z20" s="1243"/>
      <c r="AA20" s="1243"/>
      <c r="AB20" s="1243"/>
      <c r="AC20" s="1243"/>
      <c r="AD20" s="1243"/>
      <c r="AE20" s="1243"/>
      <c r="AF20" s="1243"/>
      <c r="AG20" s="1243"/>
      <c r="AH20" s="6"/>
    </row>
    <row r="21" spans="2:34" s="1" customFormat="1" ht="7.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2:34" s="1" customFormat="1" x14ac:dyDescent="0.4">
      <c r="B22" s="3"/>
      <c r="C22" s="4"/>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2:34" s="1" customFormat="1" x14ac:dyDescent="0.4">
      <c r="B23" s="3"/>
      <c r="C23" s="4"/>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2:34" s="1" customFormat="1" ht="7.5" customHeight="1" x14ac:dyDescent="0.4">
      <c r="B24" s="3"/>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
    </row>
    <row r="25" spans="2:34" s="1" customFormat="1" x14ac:dyDescent="0.4">
      <c r="B25" s="3"/>
      <c r="C25" s="1247" t="s">
        <v>106</v>
      </c>
      <c r="D25" s="1247"/>
      <c r="E25" s="1247"/>
      <c r="F25" s="1247"/>
      <c r="G25" s="1247"/>
      <c r="H25" s="1247"/>
      <c r="I25" s="1247"/>
      <c r="J25" s="1247"/>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3"/>
    </row>
    <row r="26" spans="2:34" s="1" customFormat="1" ht="7.5" customHeight="1" x14ac:dyDescent="0.4">
      <c r="B26" s="3"/>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3"/>
    </row>
    <row r="27" spans="2:34" s="1" customFormat="1" ht="13.5" customHeight="1" x14ac:dyDescent="0.4">
      <c r="B27" s="3"/>
      <c r="C27" s="939" t="s">
        <v>100</v>
      </c>
      <c r="D27" s="150"/>
      <c r="E27" s="1245" t="s">
        <v>219</v>
      </c>
      <c r="F27" s="1248"/>
      <c r="G27" s="1248"/>
      <c r="H27" s="1248"/>
      <c r="I27" s="1248"/>
      <c r="J27" s="1248"/>
      <c r="K27" s="1248"/>
      <c r="L27" s="1248"/>
      <c r="M27" s="1248"/>
      <c r="N27" s="1248"/>
      <c r="O27" s="1248"/>
      <c r="P27" s="1248"/>
      <c r="Q27" s="1248"/>
      <c r="R27" s="1248"/>
      <c r="S27" s="1248"/>
      <c r="T27" s="1248"/>
      <c r="U27" s="1248"/>
      <c r="V27" s="1248"/>
      <c r="W27" s="1248"/>
      <c r="X27" s="1248"/>
      <c r="Y27" s="1248"/>
      <c r="Z27" s="1248"/>
      <c r="AA27" s="1248"/>
      <c r="AB27" s="1248"/>
      <c r="AC27" s="1248"/>
      <c r="AD27" s="1248"/>
      <c r="AE27" s="1248"/>
      <c r="AF27" s="1248"/>
      <c r="AG27" s="1248"/>
      <c r="AH27" s="3"/>
    </row>
    <row r="28" spans="2:34" s="1" customFormat="1" ht="13.5" customHeight="1" x14ac:dyDescent="0.4">
      <c r="B28" s="3"/>
      <c r="C28" s="939"/>
      <c r="D28" s="150"/>
      <c r="E28" s="1248"/>
      <c r="F28" s="1248"/>
      <c r="G28" s="1248"/>
      <c r="H28" s="1248"/>
      <c r="I28" s="1248"/>
      <c r="J28" s="1248"/>
      <c r="K28" s="1248"/>
      <c r="L28" s="1248"/>
      <c r="M28" s="1248"/>
      <c r="N28" s="1248"/>
      <c r="O28" s="1248"/>
      <c r="P28" s="1248"/>
      <c r="Q28" s="1248"/>
      <c r="R28" s="1248"/>
      <c r="S28" s="1248"/>
      <c r="T28" s="1248"/>
      <c r="U28" s="1248"/>
      <c r="V28" s="1248"/>
      <c r="W28" s="1248"/>
      <c r="X28" s="1248"/>
      <c r="Y28" s="1248"/>
      <c r="Z28" s="1248"/>
      <c r="AA28" s="1248"/>
      <c r="AB28" s="1248"/>
      <c r="AC28" s="1248"/>
      <c r="AD28" s="1248"/>
      <c r="AE28" s="1248"/>
      <c r="AF28" s="1248"/>
      <c r="AG28" s="1248"/>
      <c r="AH28" s="3"/>
    </row>
    <row r="29" spans="2:34" s="1" customFormat="1" ht="15" customHeight="1" x14ac:dyDescent="0.4">
      <c r="B29" s="3"/>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3"/>
    </row>
    <row r="30" spans="2:34" s="1" customFormat="1" ht="18.75" customHeight="1" x14ac:dyDescent="0.4">
      <c r="B30" s="152"/>
      <c r="C30" s="147" t="s">
        <v>101</v>
      </c>
      <c r="D30" s="25"/>
      <c r="E30" s="1245" t="s">
        <v>125</v>
      </c>
      <c r="F30" s="1245"/>
      <c r="G30" s="1245"/>
      <c r="H30" s="1245"/>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52"/>
    </row>
    <row r="31" spans="2:34" s="1" customFormat="1" ht="21" customHeight="1" x14ac:dyDescent="0.4">
      <c r="B31" s="152"/>
      <c r="C31" s="147"/>
      <c r="D31" s="152"/>
      <c r="E31" s="1245" t="s">
        <v>124</v>
      </c>
      <c r="F31" s="1245"/>
      <c r="G31" s="1245"/>
      <c r="H31" s="1245"/>
      <c r="I31" s="1245"/>
      <c r="J31" s="1245"/>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52"/>
    </row>
    <row r="32" spans="2:34" s="1" customFormat="1" ht="21" customHeight="1" x14ac:dyDescent="0.4">
      <c r="B32" s="152"/>
      <c r="C32" s="147"/>
      <c r="D32" s="152"/>
      <c r="E32" s="1245"/>
      <c r="F32" s="1245"/>
      <c r="G32" s="1245"/>
      <c r="H32" s="1245"/>
      <c r="I32" s="1245"/>
      <c r="J32" s="1245"/>
      <c r="K32" s="1245"/>
      <c r="L32" s="1245"/>
      <c r="M32" s="1245"/>
      <c r="N32" s="1245"/>
      <c r="O32" s="1245"/>
      <c r="P32" s="1245"/>
      <c r="Q32" s="1245"/>
      <c r="R32" s="1245"/>
      <c r="S32" s="1245"/>
      <c r="T32" s="1245"/>
      <c r="U32" s="1245"/>
      <c r="V32" s="1245"/>
      <c r="W32" s="1245"/>
      <c r="X32" s="1245"/>
      <c r="Y32" s="1245"/>
      <c r="Z32" s="1245"/>
      <c r="AA32" s="1245"/>
      <c r="AB32" s="1245"/>
      <c r="AC32" s="1245"/>
      <c r="AD32" s="1245"/>
      <c r="AE32" s="1245"/>
      <c r="AF32" s="1245"/>
      <c r="AG32" s="1245"/>
      <c r="AH32" s="152"/>
    </row>
    <row r="33" spans="2:34" s="1" customFormat="1" ht="21" customHeight="1" x14ac:dyDescent="0.4">
      <c r="B33" s="152"/>
      <c r="C33" s="147"/>
      <c r="D33" s="152"/>
      <c r="E33" s="1245" t="s">
        <v>126</v>
      </c>
      <c r="F33" s="1245"/>
      <c r="G33" s="1245"/>
      <c r="H33" s="1245"/>
      <c r="I33" s="1245"/>
      <c r="J33" s="1245"/>
      <c r="K33" s="1245"/>
      <c r="L33" s="1245"/>
      <c r="M33" s="1245"/>
      <c r="N33" s="1245"/>
      <c r="O33" s="1245"/>
      <c r="P33" s="1245"/>
      <c r="Q33" s="1245"/>
      <c r="R33" s="1245"/>
      <c r="S33" s="1245"/>
      <c r="T33" s="1245"/>
      <c r="U33" s="1245"/>
      <c r="V33" s="1245"/>
      <c r="W33" s="1245"/>
      <c r="X33" s="1245"/>
      <c r="Y33" s="1245"/>
      <c r="Z33" s="1245"/>
      <c r="AA33" s="1245"/>
      <c r="AB33" s="1245"/>
      <c r="AC33" s="1245"/>
      <c r="AD33" s="1245"/>
      <c r="AE33" s="1245"/>
      <c r="AF33" s="1245"/>
      <c r="AG33" s="1245"/>
      <c r="AH33" s="152"/>
    </row>
    <row r="34" spans="2:34" s="1" customFormat="1" ht="15" customHeight="1" x14ac:dyDescent="0.4">
      <c r="B34" s="152"/>
      <c r="C34" s="147"/>
      <c r="D34" s="152"/>
      <c r="E34" s="1245"/>
      <c r="F34" s="1245"/>
      <c r="G34" s="1245"/>
      <c r="H34" s="1245"/>
      <c r="I34" s="1245"/>
      <c r="J34" s="1245"/>
      <c r="K34" s="1245"/>
      <c r="L34" s="1245"/>
      <c r="M34" s="1245"/>
      <c r="N34" s="1245"/>
      <c r="O34" s="1245"/>
      <c r="P34" s="1245"/>
      <c r="Q34" s="1245"/>
      <c r="R34" s="1245"/>
      <c r="S34" s="1245"/>
      <c r="T34" s="1245"/>
      <c r="U34" s="1245"/>
      <c r="V34" s="1245"/>
      <c r="W34" s="1245"/>
      <c r="X34" s="1245"/>
      <c r="Y34" s="1245"/>
      <c r="Z34" s="1245"/>
      <c r="AA34" s="1245"/>
      <c r="AB34" s="1245"/>
      <c r="AC34" s="1245"/>
      <c r="AD34" s="1245"/>
      <c r="AE34" s="1245"/>
      <c r="AF34" s="1245"/>
      <c r="AG34" s="1245"/>
      <c r="AH34" s="152"/>
    </row>
    <row r="35" spans="2:34" s="1" customFormat="1" ht="21" customHeight="1" x14ac:dyDescent="0.4">
      <c r="B35" s="24"/>
      <c r="C35" s="147" t="s">
        <v>103</v>
      </c>
      <c r="D35" s="24"/>
      <c r="E35" s="1245" t="s">
        <v>102</v>
      </c>
      <c r="F35" s="1245"/>
      <c r="G35" s="1245"/>
      <c r="H35" s="1245"/>
      <c r="I35" s="1245"/>
      <c r="J35" s="1245"/>
      <c r="K35" s="1245"/>
      <c r="L35" s="1245"/>
      <c r="M35" s="1245"/>
      <c r="N35" s="1245"/>
      <c r="O35" s="1245"/>
      <c r="P35" s="1245"/>
      <c r="Q35" s="1245"/>
      <c r="R35" s="1245"/>
      <c r="S35" s="1245"/>
      <c r="T35" s="1245"/>
      <c r="U35" s="1245"/>
      <c r="V35" s="1245"/>
      <c r="W35" s="1245"/>
      <c r="X35" s="1245"/>
      <c r="Y35" s="1245"/>
      <c r="Z35" s="1245"/>
      <c r="AA35" s="1245"/>
      <c r="AB35" s="1245"/>
      <c r="AC35" s="1245"/>
      <c r="AD35" s="1245"/>
      <c r="AE35" s="1245"/>
      <c r="AF35" s="1245"/>
      <c r="AG35" s="1245"/>
      <c r="AH35" s="24"/>
    </row>
    <row r="36" spans="2:34" s="1" customFormat="1" ht="24" customHeight="1" x14ac:dyDescent="0.4">
      <c r="B36" s="24"/>
      <c r="C36" s="147"/>
      <c r="D36" s="24"/>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5"/>
      <c r="AB36" s="1245"/>
      <c r="AC36" s="1245"/>
      <c r="AD36" s="1245"/>
      <c r="AE36" s="1245"/>
      <c r="AF36" s="1245"/>
      <c r="AG36" s="1245"/>
      <c r="AH36" s="24"/>
    </row>
    <row r="37" spans="2:34" s="1" customFormat="1" ht="20.25" customHeight="1" x14ac:dyDescent="0.4">
      <c r="B37" s="24"/>
      <c r="C37" s="147" t="s">
        <v>220</v>
      </c>
      <c r="D37" s="24"/>
      <c r="E37" s="1245" t="s">
        <v>104</v>
      </c>
      <c r="F37" s="1245"/>
      <c r="G37" s="1245"/>
      <c r="H37" s="1245"/>
      <c r="I37" s="1245"/>
      <c r="J37" s="1245"/>
      <c r="K37" s="1245"/>
      <c r="L37" s="1245"/>
      <c r="M37" s="1245"/>
      <c r="N37" s="1245"/>
      <c r="O37" s="1245"/>
      <c r="P37" s="1245"/>
      <c r="Q37" s="1245"/>
      <c r="R37" s="1245"/>
      <c r="S37" s="1245"/>
      <c r="T37" s="1245"/>
      <c r="U37" s="1245"/>
      <c r="V37" s="1245"/>
      <c r="W37" s="1245"/>
      <c r="X37" s="1245"/>
      <c r="Y37" s="1245"/>
      <c r="Z37" s="1245"/>
      <c r="AA37" s="1245"/>
      <c r="AB37" s="1245"/>
      <c r="AC37" s="1245"/>
      <c r="AD37" s="1245"/>
      <c r="AE37" s="1245"/>
      <c r="AF37" s="1245"/>
      <c r="AG37" s="1245"/>
      <c r="AH37" s="24"/>
    </row>
    <row r="38" spans="2:34" s="1" customFormat="1" ht="20.25" customHeight="1" x14ac:dyDescent="0.4">
      <c r="B38" s="24"/>
      <c r="C38" s="153"/>
      <c r="D38" s="24"/>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24"/>
    </row>
    <row r="39" spans="2:34" s="1" customFormat="1" ht="20.25" customHeight="1" x14ac:dyDescent="0.4">
      <c r="B39" s="24"/>
      <c r="C39" s="24"/>
      <c r="D39" s="24"/>
      <c r="E39" s="26"/>
      <c r="F39" s="26"/>
      <c r="G39" s="26"/>
      <c r="H39" s="26"/>
      <c r="I39" s="26"/>
      <c r="J39" s="26"/>
      <c r="K39" s="26"/>
      <c r="L39" s="26"/>
      <c r="M39" s="26"/>
      <c r="N39" s="26"/>
      <c r="O39" s="26"/>
      <c r="P39" s="1246" t="s">
        <v>134</v>
      </c>
      <c r="Q39" s="1246"/>
      <c r="R39" s="1246"/>
      <c r="S39" s="1246"/>
      <c r="T39" s="1246"/>
      <c r="U39" s="1246"/>
      <c r="V39" s="1246"/>
      <c r="W39" s="1246"/>
      <c r="X39" s="1246"/>
      <c r="Y39" s="1246"/>
      <c r="Z39" s="1246"/>
      <c r="AA39" s="1246"/>
      <c r="AB39" s="1246"/>
      <c r="AC39" s="1246"/>
      <c r="AD39" s="1246"/>
      <c r="AE39" s="1246"/>
      <c r="AF39" s="1246"/>
      <c r="AG39" s="1246"/>
      <c r="AH39" s="24"/>
    </row>
    <row r="40" spans="2:34" s="1" customFormat="1" ht="20.25" customHeight="1" x14ac:dyDescent="0.4">
      <c r="B40" s="24"/>
      <c r="C40" s="24"/>
      <c r="D40" s="24"/>
      <c r="E40" s="24"/>
      <c r="F40" s="24"/>
      <c r="G40" s="24"/>
      <c r="H40" s="24"/>
      <c r="I40" s="24"/>
      <c r="J40" s="24"/>
      <c r="K40" s="24"/>
      <c r="L40" s="24"/>
      <c r="M40" s="24"/>
      <c r="N40" s="24"/>
      <c r="O40" s="24"/>
      <c r="P40" s="27"/>
      <c r="Q40" s="1138" t="s">
        <v>105</v>
      </c>
      <c r="R40" s="1138"/>
      <c r="S40" s="1138"/>
      <c r="T40" s="1138"/>
      <c r="U40" s="1138"/>
      <c r="V40" s="1138"/>
      <c r="W40" s="1138"/>
      <c r="X40" s="1138"/>
      <c r="Y40" s="1138"/>
      <c r="Z40" s="1138"/>
      <c r="AA40" s="1138"/>
      <c r="AB40" s="1138"/>
      <c r="AC40" s="1138"/>
      <c r="AD40" s="1138"/>
      <c r="AE40" s="1138"/>
      <c r="AF40" s="1138"/>
      <c r="AG40" s="1138"/>
      <c r="AH40" s="24"/>
    </row>
    <row r="41" spans="2:34" s="1" customFormat="1" ht="20.25" customHeight="1" x14ac:dyDescent="0.4">
      <c r="B41" s="24"/>
      <c r="C41" s="24"/>
      <c r="D41" s="24"/>
      <c r="E41" s="24"/>
      <c r="F41" s="24"/>
      <c r="G41" s="24"/>
      <c r="H41" s="24"/>
      <c r="I41" s="24"/>
      <c r="J41" s="24"/>
      <c r="K41" s="24"/>
      <c r="L41" s="24"/>
      <c r="M41" s="24"/>
      <c r="N41" s="24"/>
      <c r="O41" s="24"/>
      <c r="P41" s="27"/>
      <c r="Q41" s="1138"/>
      <c r="R41" s="1138"/>
      <c r="S41" s="1138"/>
      <c r="T41" s="1138"/>
      <c r="U41" s="1138"/>
      <c r="V41" s="1138"/>
      <c r="W41" s="1138"/>
      <c r="X41" s="1138"/>
      <c r="Y41" s="1138"/>
      <c r="Z41" s="1138"/>
      <c r="AA41" s="1138"/>
      <c r="AB41" s="1138"/>
      <c r="AC41" s="1138"/>
      <c r="AD41" s="1138"/>
      <c r="AE41" s="1138"/>
      <c r="AF41" s="1138"/>
      <c r="AG41" s="1138"/>
      <c r="AH41" s="24"/>
    </row>
    <row r="42" spans="2:34" s="1" customFormat="1" ht="20.25" customHeight="1" x14ac:dyDescent="0.4">
      <c r="B42" s="24"/>
      <c r="C42" s="24"/>
      <c r="D42" s="24"/>
      <c r="E42" s="24"/>
      <c r="F42" s="24"/>
      <c r="G42" s="24"/>
      <c r="H42" s="24"/>
      <c r="I42" s="24"/>
      <c r="J42" s="24"/>
      <c r="K42" s="24"/>
      <c r="L42" s="24"/>
      <c r="M42" s="24"/>
      <c r="N42" s="24"/>
      <c r="O42" s="24"/>
      <c r="P42" s="24"/>
      <c r="Q42" s="1138"/>
      <c r="R42" s="1138"/>
      <c r="S42" s="1138"/>
      <c r="T42" s="1138"/>
      <c r="U42" s="1138"/>
      <c r="V42" s="1138"/>
      <c r="W42" s="1138"/>
      <c r="X42" s="1138"/>
      <c r="Y42" s="1138"/>
      <c r="Z42" s="1138"/>
      <c r="AA42" s="1138"/>
      <c r="AB42" s="1138"/>
      <c r="AC42" s="1138"/>
      <c r="AD42" s="1138"/>
      <c r="AE42" s="1138"/>
      <c r="AF42" s="1138"/>
      <c r="AG42" s="1138"/>
      <c r="AH42" s="24"/>
    </row>
    <row r="43" spans="2:34" s="1" customFormat="1" x14ac:dyDescent="0.4"/>
    <row r="44" spans="2:34" s="1" customFormat="1" x14ac:dyDescent="0.4"/>
    <row r="45" spans="2:34" s="1" customFormat="1" x14ac:dyDescent="0.4"/>
    <row r="46" spans="2:34" s="1" customFormat="1" x14ac:dyDescent="0.4"/>
    <row r="47" spans="2:34" s="1" customFormat="1" x14ac:dyDescent="0.4"/>
    <row r="48" spans="2:34" s="1" customFormat="1" x14ac:dyDescent="0.4"/>
    <row r="49" s="1" customFormat="1" x14ac:dyDescent="0.4"/>
    <row r="50" s="1" customFormat="1" x14ac:dyDescent="0.4"/>
    <row r="51" s="1" customFormat="1" x14ac:dyDescent="0.4"/>
    <row r="52" s="1" customFormat="1" x14ac:dyDescent="0.4"/>
    <row r="53" s="1" customFormat="1" x14ac:dyDescent="0.4"/>
  </sheetData>
  <sheetProtection sheet="1" formatCells="0" selectLockedCells="1"/>
  <mergeCells count="29">
    <mergeCell ref="C10:AG10"/>
    <mergeCell ref="C11:AG11"/>
    <mergeCell ref="Z1:AH3"/>
    <mergeCell ref="Z4:AH6"/>
    <mergeCell ref="AA9:AH9"/>
    <mergeCell ref="Z7:AH7"/>
    <mergeCell ref="B4:X4"/>
    <mergeCell ref="C7:F7"/>
    <mergeCell ref="B1:E1"/>
    <mergeCell ref="P1:X1"/>
    <mergeCell ref="F1:N1"/>
    <mergeCell ref="H7:W7"/>
    <mergeCell ref="E37:AG37"/>
    <mergeCell ref="Q40:AG42"/>
    <mergeCell ref="P39:AG39"/>
    <mergeCell ref="C25:AG25"/>
    <mergeCell ref="E35:AG36"/>
    <mergeCell ref="E31:AG32"/>
    <mergeCell ref="E30:AG30"/>
    <mergeCell ref="E33:AG34"/>
    <mergeCell ref="C27:C28"/>
    <mergeCell ref="E27:AG28"/>
    <mergeCell ref="D14:M19"/>
    <mergeCell ref="P15:R15"/>
    <mergeCell ref="T17:AG17"/>
    <mergeCell ref="T15:AG15"/>
    <mergeCell ref="D20:M20"/>
    <mergeCell ref="P20:AG20"/>
    <mergeCell ref="P17:R17"/>
  </mergeCells>
  <phoneticPr fontId="1"/>
  <pageMargins left="0.78740157480314965" right="0.31496062992125984"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5F10-FECC-42E3-8AEB-F12DC4C21973}">
  <sheetPr codeName="Sheet2"/>
  <dimension ref="B1:AR70"/>
  <sheetViews>
    <sheetView showGridLines="0" showRowColHeaders="0" tabSelected="1" showRuler="0" zoomScaleNormal="100" zoomScaleSheetLayoutView="80" workbookViewId="0">
      <selection activeCell="AB6" sqref="AB6:AG6"/>
    </sheetView>
  </sheetViews>
  <sheetFormatPr defaultColWidth="9" defaultRowHeight="18.75" x14ac:dyDescent="0.4"/>
  <cols>
    <col min="1" max="1" width="3.75" customWidth="1"/>
    <col min="2" max="2" width="4.75" customWidth="1"/>
    <col min="3" max="3" width="3.375" customWidth="1"/>
    <col min="4" max="4" width="4.125" customWidth="1"/>
    <col min="5" max="6" width="3.375" customWidth="1"/>
    <col min="7" max="8" width="2" customWidth="1"/>
    <col min="9" max="9" width="2.375" customWidth="1"/>
    <col min="10" max="10" width="3.375" customWidth="1"/>
    <col min="11" max="12" width="2" customWidth="1"/>
    <col min="13" max="15" width="3.25" customWidth="1"/>
    <col min="16" max="16" width="3.375" customWidth="1"/>
    <col min="17" max="17" width="2.375" customWidth="1"/>
    <col min="18" max="18" width="3.125" customWidth="1"/>
    <col min="19" max="19" width="1.25" customWidth="1"/>
    <col min="20" max="21" width="3.375" customWidth="1"/>
    <col min="22" max="23" width="1.875" customWidth="1"/>
    <col min="24" max="24" width="3.5" customWidth="1"/>
    <col min="25" max="25" width="3" customWidth="1"/>
    <col min="26" max="26" width="3.25" customWidth="1"/>
    <col min="27" max="27" width="1.625" customWidth="1"/>
    <col min="28" max="28" width="1.5" customWidth="1"/>
    <col min="29" max="30" width="3.375" customWidth="1"/>
    <col min="31" max="31" width="3.75" customWidth="1"/>
    <col min="32" max="33" width="3.375" customWidth="1"/>
    <col min="34" max="34" width="3.75" customWidth="1"/>
    <col min="35" max="35" width="9" hidden="1" customWidth="1"/>
    <col min="36" max="36" width="3.375" style="312" customWidth="1"/>
    <col min="37" max="37" width="13.375" style="312" customWidth="1"/>
    <col min="38" max="38" width="3.75" style="312" customWidth="1"/>
    <col min="39" max="39" width="9.5" style="312" customWidth="1"/>
    <col min="40" max="40" width="3.75" style="312" customWidth="1"/>
    <col min="41" max="41" width="12.25" style="312" customWidth="1"/>
    <col min="42" max="42" width="4.125" customWidth="1"/>
    <col min="43" max="43" width="13.5" customWidth="1"/>
    <col min="44" max="44" width="20.375" customWidth="1"/>
  </cols>
  <sheetData>
    <row r="1" spans="2:44" s="1" customFormat="1" ht="12.75" customHeight="1" x14ac:dyDescent="0.4">
      <c r="B1" s="575" t="s">
        <v>0</v>
      </c>
      <c r="C1" s="576"/>
      <c r="D1" s="576"/>
      <c r="E1" s="577"/>
      <c r="F1" s="578"/>
      <c r="G1" s="578"/>
      <c r="H1" s="578"/>
      <c r="I1" s="578"/>
      <c r="J1" s="578"/>
      <c r="K1" s="578"/>
      <c r="L1" s="578"/>
      <c r="M1" s="578"/>
      <c r="N1" s="578"/>
      <c r="O1" s="578"/>
      <c r="P1" s="578"/>
      <c r="Q1" s="578"/>
      <c r="R1" s="578"/>
      <c r="S1" s="578"/>
      <c r="T1" s="578"/>
      <c r="U1" s="578"/>
      <c r="V1" s="578"/>
      <c r="W1" s="578"/>
      <c r="X1" s="579"/>
      <c r="Y1" s="499" t="s">
        <v>343</v>
      </c>
      <c r="Z1" s="500"/>
      <c r="AA1" s="500"/>
      <c r="AB1" s="500"/>
      <c r="AC1" s="500"/>
      <c r="AD1" s="500"/>
      <c r="AE1" s="500"/>
      <c r="AF1" s="500"/>
      <c r="AG1" s="500"/>
      <c r="AI1" s="129"/>
      <c r="AJ1" s="204"/>
      <c r="AK1" s="204"/>
      <c r="AL1" s="204"/>
      <c r="AM1" s="204"/>
      <c r="AN1" s="204"/>
      <c r="AO1" s="204"/>
    </row>
    <row r="2" spans="2:44" s="1" customFormat="1" ht="9.9499999999999993" customHeight="1" x14ac:dyDescent="0.4">
      <c r="B2" s="205"/>
      <c r="C2" s="205"/>
      <c r="D2" s="205"/>
      <c r="E2" s="205"/>
      <c r="F2" s="205"/>
      <c r="G2" s="205"/>
      <c r="H2" s="205"/>
      <c r="I2" s="206"/>
      <c r="J2" s="207"/>
      <c r="K2" s="208"/>
      <c r="L2" s="208"/>
      <c r="M2" s="208"/>
      <c r="N2" s="208"/>
      <c r="O2" s="208"/>
      <c r="P2" s="208"/>
      <c r="Q2" s="208"/>
      <c r="R2" s="208"/>
      <c r="S2" s="208"/>
      <c r="T2" s="208"/>
      <c r="U2" s="208"/>
      <c r="V2" s="208"/>
      <c r="W2" s="208"/>
      <c r="X2" s="208"/>
      <c r="Y2" s="208"/>
      <c r="Z2" s="208"/>
      <c r="AA2" s="208"/>
      <c r="AB2" s="208"/>
      <c r="AC2" s="208"/>
      <c r="AD2" s="209"/>
      <c r="AE2" s="210"/>
      <c r="AF2" s="210"/>
      <c r="AG2" s="211"/>
      <c r="AI2" s="130"/>
      <c r="AJ2" s="523" t="s">
        <v>247</v>
      </c>
      <c r="AK2" s="664"/>
      <c r="AL2" s="664"/>
      <c r="AM2" s="664"/>
      <c r="AN2" s="664"/>
      <c r="AO2" s="664"/>
      <c r="AP2" s="664"/>
      <c r="AQ2" s="524"/>
    </row>
    <row r="3" spans="2:44" s="1" customFormat="1" x14ac:dyDescent="0.4">
      <c r="B3" s="744" t="s">
        <v>24</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6"/>
      <c r="AI3" s="129"/>
      <c r="AJ3" s="525"/>
      <c r="AK3" s="743"/>
      <c r="AL3" s="743"/>
      <c r="AM3" s="743"/>
      <c r="AN3" s="743"/>
      <c r="AO3" s="743"/>
      <c r="AP3" s="743"/>
      <c r="AQ3" s="526"/>
      <c r="AR3" s="76"/>
    </row>
    <row r="4" spans="2:44" s="1" customFormat="1" ht="7.5" customHeight="1" thickBot="1" x14ac:dyDescent="0.45">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214"/>
      <c r="AB4" s="215"/>
      <c r="AC4" s="215"/>
      <c r="AD4" s="215"/>
      <c r="AE4" s="215"/>
      <c r="AF4" s="215"/>
      <c r="AG4" s="215"/>
      <c r="AI4" s="129"/>
      <c r="AJ4" s="216"/>
      <c r="AK4" s="216"/>
      <c r="AL4" s="216"/>
      <c r="AM4" s="216"/>
      <c r="AN4" s="216"/>
      <c r="AO4" s="216"/>
      <c r="AP4" s="216"/>
      <c r="AQ4" s="216"/>
      <c r="AR4" s="76"/>
    </row>
    <row r="5" spans="2:44" s="1" customFormat="1" x14ac:dyDescent="0.4">
      <c r="B5" s="747" t="s">
        <v>1</v>
      </c>
      <c r="C5" s="748"/>
      <c r="D5" s="748"/>
      <c r="E5" s="748"/>
      <c r="F5" s="748"/>
      <c r="G5" s="217"/>
      <c r="H5" s="217"/>
      <c r="I5" s="217"/>
      <c r="J5" s="217"/>
      <c r="K5" s="217"/>
      <c r="L5" s="217"/>
      <c r="M5" s="217"/>
      <c r="N5" s="217"/>
      <c r="O5" s="217"/>
      <c r="P5" s="217"/>
      <c r="Q5" s="217"/>
      <c r="R5" s="217"/>
      <c r="S5" s="217"/>
      <c r="T5" s="217"/>
      <c r="U5" s="217"/>
      <c r="V5" s="217"/>
      <c r="W5" s="217"/>
      <c r="X5" s="217"/>
      <c r="Y5" s="217"/>
      <c r="Z5" s="217"/>
      <c r="AA5" s="218"/>
      <c r="AB5" s="749" t="s">
        <v>242</v>
      </c>
      <c r="AC5" s="750"/>
      <c r="AD5" s="750"/>
      <c r="AE5" s="750"/>
      <c r="AF5" s="750"/>
      <c r="AG5" s="751"/>
      <c r="AI5" s="129"/>
      <c r="AJ5" s="76"/>
      <c r="AK5" s="76"/>
      <c r="AL5" s="76"/>
      <c r="AM5" s="76"/>
      <c r="AN5" s="76"/>
      <c r="AO5" s="76"/>
    </row>
    <row r="6" spans="2:44" s="1" customFormat="1" ht="19.5" customHeight="1" thickBot="1" x14ac:dyDescent="0.45">
      <c r="B6" s="219"/>
      <c r="C6" s="217"/>
      <c r="D6" s="217"/>
      <c r="E6" s="217"/>
      <c r="F6" s="217"/>
      <c r="G6" s="217"/>
      <c r="H6" s="217"/>
      <c r="I6" s="217"/>
      <c r="J6" s="217"/>
      <c r="K6" s="217"/>
      <c r="L6" s="217"/>
      <c r="M6" s="217"/>
      <c r="N6" s="217"/>
      <c r="O6" s="217"/>
      <c r="P6" s="217"/>
      <c r="Q6" s="217"/>
      <c r="R6" s="217"/>
      <c r="S6" s="217"/>
      <c r="T6" s="217"/>
      <c r="U6" s="217"/>
      <c r="V6" s="217"/>
      <c r="W6" s="217"/>
      <c r="X6" s="217"/>
      <c r="Y6" s="217"/>
      <c r="Z6" s="217"/>
      <c r="AA6" s="218"/>
      <c r="AB6" s="752" t="s">
        <v>469</v>
      </c>
      <c r="AC6" s="753"/>
      <c r="AD6" s="753"/>
      <c r="AE6" s="753"/>
      <c r="AF6" s="753"/>
      <c r="AG6" s="754"/>
      <c r="AI6" s="129"/>
      <c r="AJ6" s="204"/>
      <c r="AL6" s="76"/>
      <c r="AM6" s="220"/>
      <c r="AN6" s="220"/>
      <c r="AO6" s="220"/>
      <c r="AP6" s="220"/>
      <c r="AQ6" s="220"/>
      <c r="AR6" s="220"/>
    </row>
    <row r="7" spans="2:44" s="1" customFormat="1" ht="7.5" customHeight="1" x14ac:dyDescent="0.4">
      <c r="B7" s="221"/>
      <c r="C7" s="222"/>
      <c r="D7" s="222"/>
      <c r="E7" s="222"/>
      <c r="F7" s="222"/>
      <c r="G7" s="222"/>
      <c r="H7" s="222"/>
      <c r="I7" s="222"/>
      <c r="J7" s="222"/>
      <c r="K7" s="222"/>
      <c r="L7" s="222"/>
      <c r="M7" s="222"/>
      <c r="N7" s="222"/>
      <c r="O7" s="222"/>
      <c r="P7" s="222"/>
      <c r="Q7" s="222"/>
      <c r="R7" s="222"/>
      <c r="S7" s="222"/>
      <c r="T7" s="222"/>
      <c r="U7" s="222"/>
      <c r="V7" s="222"/>
      <c r="W7" s="222"/>
      <c r="X7" s="222"/>
      <c r="Y7" s="222"/>
      <c r="Z7" s="222"/>
      <c r="AA7" s="223"/>
      <c r="AB7" s="224"/>
      <c r="AC7" s="224"/>
      <c r="AD7" s="224"/>
      <c r="AE7" s="224"/>
      <c r="AF7" s="224"/>
      <c r="AG7" s="224"/>
      <c r="AI7" s="129"/>
      <c r="AJ7" s="204"/>
      <c r="AK7" s="76"/>
      <c r="AL7" s="76"/>
      <c r="AM7" s="220"/>
      <c r="AN7" s="220"/>
      <c r="AO7" s="220"/>
      <c r="AP7" s="220"/>
      <c r="AQ7" s="220"/>
      <c r="AR7" s="220"/>
    </row>
    <row r="8" spans="2:44" s="1" customFormat="1" ht="15" customHeight="1" x14ac:dyDescent="0.4">
      <c r="B8" s="221"/>
      <c r="C8" s="755" t="s">
        <v>167</v>
      </c>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223"/>
      <c r="AI8" s="129" t="b">
        <v>0</v>
      </c>
      <c r="AJ8" s="523" t="s">
        <v>248</v>
      </c>
      <c r="AK8" s="524"/>
      <c r="AL8" s="225"/>
      <c r="AM8" s="622" t="str">
        <f>IF(AI8=AI9,"選択なし",IF(AI8=TRUE,"新規","更新"))</f>
        <v>選択なし</v>
      </c>
      <c r="AN8" s="220"/>
      <c r="AO8" s="220"/>
      <c r="AP8" s="220"/>
      <c r="AQ8" s="220"/>
      <c r="AR8" s="220"/>
    </row>
    <row r="9" spans="2:44" s="1" customFormat="1" ht="15" customHeight="1" x14ac:dyDescent="0.4">
      <c r="B9" s="219"/>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218"/>
      <c r="AI9" s="129" t="b">
        <v>0</v>
      </c>
      <c r="AJ9" s="525"/>
      <c r="AK9" s="526"/>
      <c r="AL9" s="226"/>
      <c r="AM9" s="623"/>
      <c r="AN9" s="164"/>
      <c r="AO9" s="164"/>
    </row>
    <row r="10" spans="2:44" s="1" customFormat="1" ht="27.75" customHeight="1" thickBot="1" x14ac:dyDescent="0.2">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I10" s="129"/>
      <c r="AJ10" s="76"/>
      <c r="AK10" s="76"/>
      <c r="AL10" s="76"/>
      <c r="AM10" s="76"/>
      <c r="AN10" s="76"/>
      <c r="AO10" s="76"/>
    </row>
    <row r="11" spans="2:44" s="1" customFormat="1" ht="18.75" customHeight="1" x14ac:dyDescent="0.4">
      <c r="B11" s="758" t="s">
        <v>17</v>
      </c>
      <c r="C11" s="759"/>
      <c r="D11" s="143"/>
      <c r="E11" s="764" t="s">
        <v>249</v>
      </c>
      <c r="F11" s="764"/>
      <c r="G11" s="764"/>
      <c r="H11" s="764"/>
      <c r="I11" s="764"/>
      <c r="J11" s="764"/>
      <c r="K11" s="764"/>
      <c r="L11" s="765"/>
      <c r="M11" s="766" t="s">
        <v>3</v>
      </c>
      <c r="N11" s="766"/>
      <c r="O11" s="766"/>
      <c r="P11" s="766"/>
      <c r="Q11" s="766"/>
      <c r="R11" s="766"/>
      <c r="S11" s="766"/>
      <c r="T11" s="766"/>
      <c r="U11" s="766"/>
      <c r="V11" s="767"/>
      <c r="W11" s="227"/>
      <c r="X11" s="768" t="s">
        <v>250</v>
      </c>
      <c r="Y11" s="768"/>
      <c r="Z11" s="768"/>
      <c r="AA11" s="768"/>
      <c r="AB11" s="768"/>
      <c r="AC11" s="768"/>
      <c r="AD11" s="768"/>
      <c r="AE11" s="768"/>
      <c r="AF11" s="768"/>
      <c r="AG11" s="768"/>
      <c r="AI11" s="146"/>
      <c r="AJ11" s="523" t="s">
        <v>251</v>
      </c>
      <c r="AK11" s="524"/>
      <c r="AL11" s="228"/>
      <c r="AM11" s="135" t="str">
        <f>IF($G$18="","選択なし",$G$18)</f>
        <v>選択なし</v>
      </c>
      <c r="AN11" s="610" t="s">
        <v>146</v>
      </c>
      <c r="AO11" s="408"/>
      <c r="AP11" s="229"/>
      <c r="AQ11" s="135" t="str">
        <f>IF(OR($G$18="",$G$18="個人"),"",IF(AND($G$18="法人",$O$18=""),"選択なし",$O$18))</f>
        <v/>
      </c>
    </row>
    <row r="12" spans="2:44" s="1" customFormat="1" ht="18.75" customHeight="1" thickBot="1" x14ac:dyDescent="0.45">
      <c r="B12" s="760"/>
      <c r="C12" s="761"/>
      <c r="D12" s="140"/>
      <c r="E12" s="769" t="s">
        <v>252</v>
      </c>
      <c r="F12" s="769"/>
      <c r="G12" s="769"/>
      <c r="H12" s="769"/>
      <c r="I12" s="769"/>
      <c r="J12" s="769"/>
      <c r="K12" s="770" t="str">
        <f>IF($AI$9=TRUE,"→","")</f>
        <v/>
      </c>
      <c r="L12" s="771"/>
      <c r="M12" s="772"/>
      <c r="N12" s="772"/>
      <c r="O12" s="772"/>
      <c r="P12" s="772"/>
      <c r="Q12" s="772"/>
      <c r="R12" s="772"/>
      <c r="S12" s="772"/>
      <c r="T12" s="772"/>
      <c r="U12" s="772"/>
      <c r="V12" s="773"/>
      <c r="W12" s="5"/>
      <c r="X12" s="5"/>
      <c r="Y12" s="5"/>
      <c r="Z12" s="5"/>
      <c r="AA12" s="5"/>
      <c r="AB12" s="5"/>
      <c r="AC12" s="5"/>
      <c r="AD12" s="230"/>
      <c r="AE12" s="5"/>
      <c r="AF12" s="5"/>
      <c r="AG12" s="5"/>
      <c r="AI12" s="131" t="b">
        <f>IF($G$18="個人","",IF($G$18="法人",IF($O$18="","",IF($Y$18="前",1,IF($Y$18="後",LEN($G$20)-LEN($O$18)+1,0)))))</f>
        <v>0</v>
      </c>
      <c r="AJ12" s="525"/>
      <c r="AK12" s="526"/>
      <c r="AL12" s="231"/>
      <c r="AM12" s="135" t="str">
        <f>IF($G$18="個人","",IF($G$18="法人",IF(OR($O$18="",$Y$18=""),"選択なし",$Y$18),""))</f>
        <v/>
      </c>
      <c r="AN12" s="229"/>
      <c r="AO12" s="135" t="s">
        <v>253</v>
      </c>
      <c r="AP12" s="229"/>
      <c r="AQ12" s="135" t="str">
        <f>IF(OR($AQ$11="",$AQ$11="選択なし"),"",INDEX($AL$56:$AL$68,$AI$16,1))</f>
        <v/>
      </c>
    </row>
    <row r="13" spans="2:44" s="1" customFormat="1" ht="7.5" customHeight="1" x14ac:dyDescent="0.4">
      <c r="B13" s="760"/>
      <c r="C13" s="761"/>
      <c r="D13" s="232"/>
      <c r="E13" s="233"/>
      <c r="F13" s="233"/>
      <c r="G13" s="233"/>
      <c r="H13" s="233"/>
      <c r="I13" s="233"/>
      <c r="J13" s="233"/>
      <c r="K13" s="233"/>
      <c r="L13" s="233"/>
      <c r="M13" s="774"/>
      <c r="N13" s="772"/>
      <c r="O13" s="772"/>
      <c r="P13" s="772"/>
      <c r="Q13" s="772"/>
      <c r="R13" s="772"/>
      <c r="S13" s="772"/>
      <c r="T13" s="772"/>
      <c r="U13" s="772"/>
      <c r="V13" s="773"/>
      <c r="W13" s="25"/>
      <c r="X13" s="25"/>
      <c r="Y13" s="25"/>
      <c r="Z13" s="25"/>
      <c r="AA13" s="25"/>
      <c r="AB13" s="25"/>
      <c r="AC13" s="25"/>
      <c r="AD13" s="230"/>
      <c r="AE13" s="25"/>
      <c r="AF13" s="25"/>
      <c r="AG13" s="25"/>
      <c r="AI13" s="129"/>
      <c r="AJ13" s="76"/>
      <c r="AK13" s="76"/>
      <c r="AL13" s="76"/>
      <c r="AM13" s="76"/>
      <c r="AN13" s="620"/>
      <c r="AO13" s="620"/>
      <c r="AP13" s="582"/>
      <c r="AQ13" s="582"/>
    </row>
    <row r="14" spans="2:44" s="1" customFormat="1" ht="12" customHeight="1" thickBot="1" x14ac:dyDescent="0.45">
      <c r="B14" s="760"/>
      <c r="C14" s="761"/>
      <c r="D14" s="777" t="str">
        <f>IF($AI$8=$AI$9,"継続の場合は右欄に前回の登録年度と登録番号を記載してください。新規の場合、右欄は記載不要です。",IF($AI$8=TRUE,"新規の場合、右欄は記載不要です。","継続の場合は右欄に前回の登録年度と登録番号を記載してください。"))</f>
        <v>継続の場合は右欄に前回の登録年度と登録番号を記載してください。新規の場合、右欄は記載不要です。</v>
      </c>
      <c r="E14" s="661"/>
      <c r="F14" s="661"/>
      <c r="G14" s="661"/>
      <c r="H14" s="661"/>
      <c r="I14" s="661"/>
      <c r="J14" s="661"/>
      <c r="K14" s="661"/>
      <c r="L14" s="661"/>
      <c r="M14" s="775"/>
      <c r="N14" s="776"/>
      <c r="O14" s="776"/>
      <c r="P14" s="772"/>
      <c r="Q14" s="772"/>
      <c r="R14" s="772"/>
      <c r="S14" s="772"/>
      <c r="T14" s="772"/>
      <c r="U14" s="772"/>
      <c r="V14" s="773"/>
      <c r="W14" s="5"/>
      <c r="X14" s="5"/>
      <c r="Y14" s="5"/>
      <c r="Z14" s="5"/>
      <c r="AA14" s="5"/>
      <c r="AB14" s="5"/>
      <c r="AC14" s="5"/>
      <c r="AD14" s="5"/>
      <c r="AE14" s="5"/>
      <c r="AF14" s="5"/>
      <c r="AG14" s="5"/>
      <c r="AI14" s="129"/>
      <c r="AJ14" s="76"/>
      <c r="AK14" s="76"/>
      <c r="AL14" s="76"/>
      <c r="AM14" s="76"/>
      <c r="AN14" s="582"/>
      <c r="AO14" s="582"/>
      <c r="AP14" s="582"/>
      <c r="AQ14" s="582"/>
    </row>
    <row r="15" spans="2:44" s="1" customFormat="1" ht="12" customHeight="1" x14ac:dyDescent="0.4">
      <c r="B15" s="760"/>
      <c r="C15" s="761"/>
      <c r="D15" s="777"/>
      <c r="E15" s="661"/>
      <c r="F15" s="661"/>
      <c r="G15" s="661"/>
      <c r="H15" s="661"/>
      <c r="I15" s="661"/>
      <c r="J15" s="661"/>
      <c r="K15" s="661"/>
      <c r="L15" s="778"/>
      <c r="M15" s="782" t="s">
        <v>2</v>
      </c>
      <c r="N15" s="783"/>
      <c r="O15" s="784"/>
      <c r="P15" s="786"/>
      <c r="Q15" s="787"/>
      <c r="R15" s="787"/>
      <c r="S15" s="787"/>
      <c r="T15" s="787"/>
      <c r="U15" s="633" t="s">
        <v>254</v>
      </c>
      <c r="V15" s="721"/>
      <c r="W15" s="25"/>
      <c r="X15" s="25"/>
      <c r="Y15" s="25"/>
      <c r="Z15" s="25"/>
      <c r="AA15" s="25"/>
      <c r="AB15" s="25"/>
      <c r="AC15" s="25"/>
      <c r="AD15" s="25"/>
      <c r="AE15" s="25"/>
      <c r="AF15" s="25"/>
      <c r="AG15" s="25"/>
      <c r="AI15" s="129"/>
      <c r="AJ15" s="234"/>
      <c r="AK15" s="724" t="str">
        <f>IF($G$20="","",$G$20)</f>
        <v/>
      </c>
      <c r="AL15" s="724"/>
      <c r="AM15" s="724"/>
      <c r="AN15" s="724"/>
      <c r="AO15" s="724"/>
      <c r="AP15" s="235"/>
      <c r="AQ15" s="726" t="str">
        <f>IF($AJ$53=0,"－",$AK$53)</f>
        <v>－</v>
      </c>
    </row>
    <row r="16" spans="2:44" s="1" customFormat="1" ht="12" customHeight="1" thickBot="1" x14ac:dyDescent="0.45">
      <c r="B16" s="762"/>
      <c r="C16" s="763"/>
      <c r="D16" s="779"/>
      <c r="E16" s="780"/>
      <c r="F16" s="780"/>
      <c r="G16" s="780"/>
      <c r="H16" s="780"/>
      <c r="I16" s="780"/>
      <c r="J16" s="780"/>
      <c r="K16" s="780"/>
      <c r="L16" s="781"/>
      <c r="M16" s="525"/>
      <c r="N16" s="743"/>
      <c r="O16" s="785"/>
      <c r="P16" s="788"/>
      <c r="Q16" s="789"/>
      <c r="R16" s="789"/>
      <c r="S16" s="789"/>
      <c r="T16" s="789"/>
      <c r="U16" s="722"/>
      <c r="V16" s="723"/>
      <c r="W16" s="5"/>
      <c r="X16" s="5"/>
      <c r="Y16" s="5"/>
      <c r="Z16" s="5"/>
      <c r="AA16" s="5"/>
      <c r="AB16" s="5"/>
      <c r="AC16" s="523" t="s">
        <v>205</v>
      </c>
      <c r="AD16" s="664"/>
      <c r="AE16" s="664"/>
      <c r="AF16" s="664"/>
      <c r="AG16" s="524"/>
      <c r="AI16" s="729" t="str">
        <f>IF(OR($AQ$11="",$AQ$11="選択なし"),"",MATCH($AQ$11,$AK$56:$AK$68,0))</f>
        <v/>
      </c>
      <c r="AJ16" s="236"/>
      <c r="AK16" s="725"/>
      <c r="AL16" s="725"/>
      <c r="AM16" s="725"/>
      <c r="AN16" s="725"/>
      <c r="AO16" s="725"/>
      <c r="AP16" s="237"/>
      <c r="AQ16" s="727"/>
    </row>
    <row r="17" spans="2:44" s="1" customFormat="1" ht="11.25" customHeight="1" thickBot="1" x14ac:dyDescent="0.4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665"/>
      <c r="AD17" s="581"/>
      <c r="AE17" s="581"/>
      <c r="AF17" s="581"/>
      <c r="AG17" s="728"/>
      <c r="AI17" s="729"/>
      <c r="AJ17" s="730" t="s">
        <v>255</v>
      </c>
      <c r="AK17" s="731"/>
      <c r="AL17" s="523" t="str">
        <f>$AO$52</f>
        <v>－</v>
      </c>
      <c r="AM17" s="620" t="str">
        <f>IF($AM$11="法人",IF($AL$17="＊",IF($AI$18="×","区分不整合","その他"),IF($AL$17&gt;0,IF(AND($AI$12&lt;&gt;0,$AL$17="－"),"－",IF(OR($AI$18&lt;&gt;$AL$17,$AI$12=0),"区分不整合","含む")),"－")),"")</f>
        <v/>
      </c>
      <c r="AN17" s="625" t="str">
        <f>IF($AM$17="区分不整合","「法人区分」欄と「商号又は名称」が整合しません。","")</f>
        <v/>
      </c>
      <c r="AO17" s="625"/>
      <c r="AP17" s="625"/>
      <c r="AQ17" s="528"/>
    </row>
    <row r="18" spans="2:44" s="1" customFormat="1" ht="18.75" customHeight="1" x14ac:dyDescent="0.4">
      <c r="B18" s="649" t="s">
        <v>76</v>
      </c>
      <c r="C18" s="664" t="s">
        <v>120</v>
      </c>
      <c r="D18" s="664"/>
      <c r="E18" s="664"/>
      <c r="F18" s="700"/>
      <c r="G18" s="701"/>
      <c r="H18" s="702"/>
      <c r="I18" s="702"/>
      <c r="J18" s="702"/>
      <c r="K18" s="702"/>
      <c r="L18" s="703"/>
      <c r="M18" s="704" t="s">
        <v>146</v>
      </c>
      <c r="N18" s="705"/>
      <c r="O18" s="706"/>
      <c r="P18" s="706"/>
      <c r="Q18" s="706"/>
      <c r="R18" s="706"/>
      <c r="S18" s="706"/>
      <c r="T18" s="706"/>
      <c r="U18" s="706"/>
      <c r="V18" s="706"/>
      <c r="W18" s="707"/>
      <c r="X18" s="238" t="s">
        <v>165</v>
      </c>
      <c r="Y18" s="706"/>
      <c r="Z18" s="706"/>
      <c r="AA18" s="708"/>
      <c r="AB18" s="4"/>
      <c r="AC18" s="734"/>
      <c r="AD18" s="735"/>
      <c r="AE18" s="735"/>
      <c r="AF18" s="735"/>
      <c r="AG18" s="736"/>
      <c r="AI18" s="146" t="str">
        <f>IF(OR($AQ$11="",$AQ$11="選択なし"),"",IFERROR(FIND($AQ$11,$G$20,1),"×"))</f>
        <v/>
      </c>
      <c r="AJ18" s="732"/>
      <c r="AK18" s="733"/>
      <c r="AL18" s="665"/>
      <c r="AM18" s="582"/>
      <c r="AN18" s="628"/>
      <c r="AO18" s="628"/>
      <c r="AP18" s="628"/>
      <c r="AQ18" s="530"/>
    </row>
    <row r="19" spans="2:44" s="1" customFormat="1" ht="14.25" customHeight="1" x14ac:dyDescent="0.4">
      <c r="B19" s="650"/>
      <c r="C19" s="709" t="s">
        <v>4</v>
      </c>
      <c r="D19" s="710"/>
      <c r="E19" s="710"/>
      <c r="F19" s="711"/>
      <c r="G19" s="712"/>
      <c r="H19" s="713"/>
      <c r="I19" s="713"/>
      <c r="J19" s="713"/>
      <c r="K19" s="713"/>
      <c r="L19" s="713"/>
      <c r="M19" s="713"/>
      <c r="N19" s="713"/>
      <c r="O19" s="713"/>
      <c r="P19" s="713"/>
      <c r="Q19" s="713"/>
      <c r="R19" s="713"/>
      <c r="S19" s="713"/>
      <c r="T19" s="713"/>
      <c r="U19" s="713"/>
      <c r="V19" s="713"/>
      <c r="W19" s="713"/>
      <c r="X19" s="713"/>
      <c r="Y19" s="713"/>
      <c r="Z19" s="713"/>
      <c r="AA19" s="714"/>
      <c r="AB19" s="239"/>
      <c r="AC19" s="737"/>
      <c r="AD19" s="738"/>
      <c r="AE19" s="738"/>
      <c r="AF19" s="738"/>
      <c r="AG19" s="739"/>
      <c r="AI19" s="129"/>
      <c r="AJ19" s="240"/>
      <c r="AK19" s="241"/>
      <c r="AL19" s="241"/>
      <c r="AM19" s="242"/>
      <c r="AN19" s="624" t="s">
        <v>256</v>
      </c>
      <c r="AO19" s="625"/>
      <c r="AP19" s="625"/>
      <c r="AQ19" s="528"/>
      <c r="AR19" s="164"/>
    </row>
    <row r="20" spans="2:44" s="1" customFormat="1" ht="33.75" customHeight="1" thickBot="1" x14ac:dyDescent="0.45">
      <c r="B20" s="650"/>
      <c r="C20" s="715" t="s">
        <v>164</v>
      </c>
      <c r="D20" s="716"/>
      <c r="E20" s="716"/>
      <c r="F20" s="717"/>
      <c r="G20" s="718"/>
      <c r="H20" s="719"/>
      <c r="I20" s="719"/>
      <c r="J20" s="719"/>
      <c r="K20" s="719"/>
      <c r="L20" s="719"/>
      <c r="M20" s="719"/>
      <c r="N20" s="719"/>
      <c r="O20" s="719"/>
      <c r="P20" s="719"/>
      <c r="Q20" s="719"/>
      <c r="R20" s="719"/>
      <c r="S20" s="719"/>
      <c r="T20" s="719"/>
      <c r="U20" s="719"/>
      <c r="V20" s="719"/>
      <c r="W20" s="719"/>
      <c r="X20" s="719"/>
      <c r="Y20" s="719"/>
      <c r="Z20" s="719"/>
      <c r="AA20" s="720"/>
      <c r="AB20" s="16"/>
      <c r="AC20" s="737"/>
      <c r="AD20" s="738"/>
      <c r="AE20" s="738"/>
      <c r="AF20" s="738"/>
      <c r="AG20" s="739"/>
      <c r="AI20" s="129"/>
      <c r="AJ20" s="236"/>
      <c r="AK20" s="740" t="str">
        <f>IF(OR($G$20="",$G$18=""),"　",IF($G$18="個人",$G$20,IF($AM$17="区分不整合","",IF(OR($AM$17="含む",$AM$17="その他"),$G$20,IF($Y$18="前",$O$18&amp;$G$20,IF($Y$18="後",$G$20&amp;$O$18,""))))))</f>
        <v>　</v>
      </c>
      <c r="AL20" s="740"/>
      <c r="AM20" s="741"/>
      <c r="AN20" s="627"/>
      <c r="AO20" s="628"/>
      <c r="AP20" s="628"/>
      <c r="AQ20" s="530"/>
      <c r="AR20" s="164"/>
    </row>
    <row r="21" spans="2:44" s="1" customFormat="1" ht="4.5" customHeight="1" thickBot="1" x14ac:dyDescent="0.45">
      <c r="B21" s="650"/>
      <c r="C21" s="243"/>
      <c r="D21" s="243"/>
      <c r="E21" s="243"/>
      <c r="F21" s="243"/>
      <c r="G21" s="244"/>
      <c r="H21" s="244"/>
      <c r="I21" s="244"/>
      <c r="J21" s="244"/>
      <c r="K21" s="244"/>
      <c r="L21" s="244"/>
      <c r="M21" s="244"/>
      <c r="N21" s="244"/>
      <c r="O21" s="244"/>
      <c r="P21" s="244"/>
      <c r="Q21" s="244"/>
      <c r="R21" s="244"/>
      <c r="S21" s="244"/>
      <c r="T21" s="244"/>
      <c r="U21" s="244"/>
      <c r="V21" s="244"/>
      <c r="W21" s="244"/>
      <c r="X21" s="244"/>
      <c r="Y21" s="244"/>
      <c r="Z21" s="244"/>
      <c r="AA21" s="244"/>
      <c r="AB21" s="245"/>
      <c r="AC21" s="737"/>
      <c r="AD21" s="738"/>
      <c r="AE21" s="738"/>
      <c r="AF21" s="738"/>
      <c r="AG21" s="739"/>
      <c r="AI21" s="129"/>
      <c r="AJ21" s="76"/>
      <c r="AK21" s="76"/>
      <c r="AL21" s="76"/>
      <c r="AM21" s="76"/>
      <c r="AN21" s="76"/>
      <c r="AO21" s="76"/>
    </row>
    <row r="22" spans="2:44" s="1" customFormat="1" ht="14.25" customHeight="1" x14ac:dyDescent="0.4">
      <c r="B22" s="650"/>
      <c r="C22" s="693" t="s">
        <v>4</v>
      </c>
      <c r="D22" s="629"/>
      <c r="E22" s="629"/>
      <c r="F22" s="630"/>
      <c r="G22" s="694" t="s">
        <v>144</v>
      </c>
      <c r="H22" s="695"/>
      <c r="I22" s="696"/>
      <c r="J22" s="696"/>
      <c r="K22" s="696"/>
      <c r="L22" s="696"/>
      <c r="M22" s="696"/>
      <c r="N22" s="696"/>
      <c r="O22" s="246" t="s">
        <v>147</v>
      </c>
      <c r="P22" s="656"/>
      <c r="Q22" s="656"/>
      <c r="R22" s="656"/>
      <c r="S22" s="656"/>
      <c r="T22" s="656"/>
      <c r="U22" s="656"/>
      <c r="V22" s="656"/>
      <c r="W22" s="656"/>
      <c r="X22" s="656"/>
      <c r="Y22" s="656"/>
      <c r="Z22" s="656"/>
      <c r="AA22" s="657"/>
      <c r="AB22" s="247"/>
      <c r="AC22" s="737"/>
      <c r="AD22" s="738"/>
      <c r="AE22" s="738"/>
      <c r="AF22" s="738"/>
      <c r="AG22" s="739"/>
      <c r="AI22" s="129"/>
      <c r="AJ22" s="76"/>
      <c r="AK22" s="76"/>
      <c r="AL22" s="76"/>
      <c r="AM22" s="76"/>
      <c r="AN22" s="76"/>
      <c r="AO22" s="76"/>
    </row>
    <row r="23" spans="2:44" s="1" customFormat="1" ht="26.25" customHeight="1" x14ac:dyDescent="0.4">
      <c r="B23" s="650"/>
      <c r="C23" s="526" t="s">
        <v>143</v>
      </c>
      <c r="D23" s="697"/>
      <c r="E23" s="697"/>
      <c r="F23" s="525"/>
      <c r="G23" s="638"/>
      <c r="H23" s="639"/>
      <c r="I23" s="639"/>
      <c r="J23" s="639"/>
      <c r="K23" s="639"/>
      <c r="L23" s="639"/>
      <c r="M23" s="639"/>
      <c r="N23" s="639"/>
      <c r="O23" s="248" t="s">
        <v>145</v>
      </c>
      <c r="P23" s="698"/>
      <c r="Q23" s="698"/>
      <c r="R23" s="698"/>
      <c r="S23" s="698"/>
      <c r="T23" s="698"/>
      <c r="U23" s="698"/>
      <c r="V23" s="698"/>
      <c r="W23" s="698"/>
      <c r="X23" s="698"/>
      <c r="Y23" s="698"/>
      <c r="Z23" s="698"/>
      <c r="AA23" s="699"/>
      <c r="AB23" s="247"/>
      <c r="AC23" s="737"/>
      <c r="AD23" s="738"/>
      <c r="AE23" s="738"/>
      <c r="AF23" s="738"/>
      <c r="AG23" s="739"/>
      <c r="AI23" s="129"/>
      <c r="AJ23" s="610" t="s">
        <v>257</v>
      </c>
      <c r="AK23" s="407"/>
      <c r="AL23" s="407"/>
      <c r="AM23" s="407"/>
      <c r="AN23" s="407"/>
      <c r="AO23" s="408"/>
      <c r="AP23" s="610" t="s">
        <v>258</v>
      </c>
      <c r="AQ23" s="408"/>
    </row>
    <row r="24" spans="2:44" s="1" customFormat="1" ht="18.75" customHeight="1" thickBot="1" x14ac:dyDescent="0.2">
      <c r="B24" s="650"/>
      <c r="C24" s="682" t="s">
        <v>130</v>
      </c>
      <c r="D24" s="682"/>
      <c r="E24" s="225"/>
      <c r="F24" s="249" t="s">
        <v>14</v>
      </c>
      <c r="G24" s="666"/>
      <c r="H24" s="634"/>
      <c r="I24" s="634"/>
      <c r="J24" s="634"/>
      <c r="K24" s="634"/>
      <c r="L24" s="634"/>
      <c r="M24" s="634"/>
      <c r="N24" s="634"/>
      <c r="O24" s="634"/>
      <c r="P24" s="634"/>
      <c r="Q24" s="634"/>
      <c r="R24" s="634"/>
      <c r="S24" s="634"/>
      <c r="T24" s="634"/>
      <c r="U24" s="634"/>
      <c r="V24" s="634"/>
      <c r="W24" s="634"/>
      <c r="X24" s="634"/>
      <c r="Y24" s="634"/>
      <c r="Z24" s="634"/>
      <c r="AA24" s="635"/>
      <c r="AB24" s="247"/>
      <c r="AC24" s="643" t="s">
        <v>121</v>
      </c>
      <c r="AD24" s="644"/>
      <c r="AE24" s="644"/>
      <c r="AF24" s="644"/>
      <c r="AG24" s="645"/>
      <c r="AI24" s="129"/>
      <c r="AJ24" s="649" t="s">
        <v>259</v>
      </c>
      <c r="AK24" s="250"/>
      <c r="AL24" s="251"/>
      <c r="AM24" s="523" t="str">
        <f>IFERROR(IF(FIND("東京都",G25,1)=1,"東京都","※"),IFERROR(IF(FIND("北海道",G25,1)=1,"北海道","※"),IFERROR(LEFT(G25,FIND("県",G25,1)),IFERROR(LEFT(G25,FIND("府",G25,1)),""))))</f>
        <v/>
      </c>
      <c r="AN24" s="664"/>
      <c r="AO24" s="524"/>
      <c r="AP24" s="148" t="s">
        <v>260</v>
      </c>
      <c r="AQ24" s="252" t="str">
        <f>IFERROR(IF(LEFT(AM25,FIND("市",AM25,1))="丹波篠山市","市内",""),IF(AQ27="準市内","準市内",""))</f>
        <v/>
      </c>
    </row>
    <row r="25" spans="2:44" s="1" customFormat="1" ht="18.75" customHeight="1" x14ac:dyDescent="0.4">
      <c r="B25" s="650"/>
      <c r="C25" s="683"/>
      <c r="D25" s="683"/>
      <c r="E25" s="76"/>
      <c r="F25" s="253"/>
      <c r="G25" s="684"/>
      <c r="H25" s="685"/>
      <c r="I25" s="685"/>
      <c r="J25" s="685"/>
      <c r="K25" s="685"/>
      <c r="L25" s="685"/>
      <c r="M25" s="685"/>
      <c r="N25" s="685"/>
      <c r="O25" s="685"/>
      <c r="P25" s="685"/>
      <c r="Q25" s="685"/>
      <c r="R25" s="685"/>
      <c r="S25" s="685"/>
      <c r="T25" s="685"/>
      <c r="U25" s="685"/>
      <c r="V25" s="685"/>
      <c r="W25" s="685"/>
      <c r="X25" s="685"/>
      <c r="Y25" s="685"/>
      <c r="Z25" s="685"/>
      <c r="AA25" s="686"/>
      <c r="AB25" s="247"/>
      <c r="AC25" s="687"/>
      <c r="AD25" s="688"/>
      <c r="AE25" s="688"/>
      <c r="AF25" s="688"/>
      <c r="AG25" s="689"/>
      <c r="AI25" s="129"/>
      <c r="AJ25" s="650"/>
      <c r="AK25" s="250"/>
      <c r="AL25" s="251"/>
      <c r="AM25" s="676" t="str">
        <f>IFERROR(RIGHT(G25,LEN(G25)-FIND(RIGHT($AM$24,1),G25,1)),"―")</f>
        <v>―</v>
      </c>
      <c r="AN25" s="677"/>
      <c r="AO25" s="678"/>
      <c r="AP25" s="148" t="s">
        <v>261</v>
      </c>
      <c r="AQ25" s="135" t="str">
        <f>IF(OR(AM24="兵庫県",AM27="兵庫県"),"県内",IF(AM24&lt;&gt;"","県外","―"))</f>
        <v>―</v>
      </c>
    </row>
    <row r="26" spans="2:44" s="1" customFormat="1" ht="19.5" customHeight="1" x14ac:dyDescent="0.4">
      <c r="B26" s="650"/>
      <c r="C26" s="683"/>
      <c r="D26" s="683"/>
      <c r="E26" s="76"/>
      <c r="F26" s="254"/>
      <c r="G26" s="684"/>
      <c r="H26" s="685"/>
      <c r="I26" s="685"/>
      <c r="J26" s="685"/>
      <c r="K26" s="685"/>
      <c r="L26" s="685"/>
      <c r="M26" s="685"/>
      <c r="N26" s="685"/>
      <c r="O26" s="685"/>
      <c r="P26" s="685"/>
      <c r="Q26" s="685"/>
      <c r="R26" s="685"/>
      <c r="S26" s="685"/>
      <c r="T26" s="685"/>
      <c r="U26" s="685"/>
      <c r="V26" s="685"/>
      <c r="W26" s="685"/>
      <c r="X26" s="685"/>
      <c r="Y26" s="685"/>
      <c r="Z26" s="685"/>
      <c r="AA26" s="686"/>
      <c r="AB26" s="255"/>
      <c r="AC26" s="690"/>
      <c r="AD26" s="691"/>
      <c r="AE26" s="691"/>
      <c r="AF26" s="691"/>
      <c r="AG26" s="692"/>
      <c r="AI26" s="129"/>
      <c r="AJ26" s="651"/>
      <c r="AK26" s="250"/>
      <c r="AL26" s="251"/>
      <c r="AM26" s="679"/>
      <c r="AN26" s="680"/>
      <c r="AO26" s="681"/>
      <c r="AP26" s="148"/>
      <c r="AQ26" s="76"/>
    </row>
    <row r="27" spans="2:44" s="1" customFormat="1" ht="14.25" customHeight="1" thickBot="1" x14ac:dyDescent="0.45">
      <c r="B27" s="650"/>
      <c r="C27" s="646"/>
      <c r="D27" s="647"/>
      <c r="E27" s="647"/>
      <c r="F27" s="648"/>
      <c r="G27" s="256"/>
      <c r="H27" s="742"/>
      <c r="I27" s="742"/>
      <c r="J27" s="742"/>
      <c r="K27" s="742"/>
      <c r="L27" s="742"/>
      <c r="M27" s="742"/>
      <c r="N27" s="742"/>
      <c r="O27" s="742"/>
      <c r="P27" s="742"/>
      <c r="Q27" s="742"/>
      <c r="R27" s="742"/>
      <c r="S27" s="742"/>
      <c r="T27" s="742"/>
      <c r="U27" s="742"/>
      <c r="V27" s="742"/>
      <c r="W27" s="742"/>
      <c r="X27" s="742"/>
      <c r="Y27" s="742"/>
      <c r="Z27" s="742"/>
      <c r="AA27" s="257"/>
      <c r="AB27" s="255"/>
      <c r="AC27" s="690"/>
      <c r="AD27" s="691"/>
      <c r="AE27" s="691"/>
      <c r="AF27" s="691"/>
      <c r="AG27" s="692"/>
      <c r="AI27" s="129"/>
      <c r="AJ27" s="649" t="s">
        <v>244</v>
      </c>
      <c r="AK27" s="675" t="str">
        <f>IF(AI31=FALSE,"",IF(G37="","住所を記載ください。",""))</f>
        <v>住所を記載ください。</v>
      </c>
      <c r="AL27" s="622"/>
      <c r="AM27" s="523" t="str">
        <f>IFERROR(IF(AI31=FALSE,"なし",IFERROR(IF(FIND("東京都",G38,1)=1,"東京都","※"),IFERROR(IF(FIND("北海道",G38,1)=1,"北海道","※"),IFERROR(LEFT(G38,FIND("県",G38,1)),LEFT(G38,FIND("府",G38,1)))))),"")</f>
        <v/>
      </c>
      <c r="AN27" s="664"/>
      <c r="AO27" s="524"/>
      <c r="AP27" s="149" t="s">
        <v>262</v>
      </c>
      <c r="AQ27" s="135" t="str">
        <f>IFERROR(IF(LEFT(AM28,FIND("市",AM28,1))="丹波篠山市","準市内",""),"")</f>
        <v/>
      </c>
    </row>
    <row r="28" spans="2:44" s="1" customFormat="1" ht="19.5" customHeight="1" thickBot="1" x14ac:dyDescent="0.45">
      <c r="B28" s="653"/>
      <c r="C28" s="258"/>
      <c r="D28" s="670" t="s">
        <v>263</v>
      </c>
      <c r="E28" s="670"/>
      <c r="F28" s="670"/>
      <c r="G28" s="256"/>
      <c r="H28" s="742"/>
      <c r="I28" s="742"/>
      <c r="J28" s="742"/>
      <c r="K28" s="742"/>
      <c r="L28" s="742"/>
      <c r="M28" s="742"/>
      <c r="N28" s="742"/>
      <c r="O28" s="742"/>
      <c r="P28" s="742"/>
      <c r="Q28" s="742"/>
      <c r="R28" s="742"/>
      <c r="S28" s="742"/>
      <c r="T28" s="742"/>
      <c r="U28" s="742"/>
      <c r="V28" s="742"/>
      <c r="W28" s="742"/>
      <c r="X28" s="742"/>
      <c r="Y28" s="742"/>
      <c r="Z28" s="742"/>
      <c r="AA28" s="257"/>
      <c r="AB28" s="255"/>
      <c r="AC28" s="690"/>
      <c r="AD28" s="691"/>
      <c r="AE28" s="691"/>
      <c r="AF28" s="691"/>
      <c r="AG28" s="692"/>
      <c r="AI28" s="129" t="b">
        <v>0</v>
      </c>
      <c r="AJ28" s="650"/>
      <c r="AK28" s="626" t="s">
        <v>264</v>
      </c>
      <c r="AL28" s="529"/>
      <c r="AM28" s="676" t="str">
        <f>IF(AI31=FALSE,"―",IFERROR(RIGHT(G38,LEN(G38)-FIND(RIGHT($AM$27,1),G38,1)),"―"))</f>
        <v>―</v>
      </c>
      <c r="AN28" s="677"/>
      <c r="AO28" s="678"/>
      <c r="AP28" s="216"/>
      <c r="AQ28" s="76"/>
    </row>
    <row r="29" spans="2:44" s="1" customFormat="1" ht="18.75" customHeight="1" thickBot="1" x14ac:dyDescent="0.45">
      <c r="B29" s="651"/>
      <c r="C29" s="671" t="s">
        <v>7</v>
      </c>
      <c r="D29" s="671"/>
      <c r="E29" s="671"/>
      <c r="F29" s="671"/>
      <c r="G29" s="672"/>
      <c r="H29" s="673"/>
      <c r="I29" s="673"/>
      <c r="J29" s="673"/>
      <c r="K29" s="673"/>
      <c r="L29" s="673"/>
      <c r="M29" s="673"/>
      <c r="N29" s="673"/>
      <c r="O29" s="673"/>
      <c r="P29" s="132"/>
      <c r="Q29" s="404" t="s">
        <v>8</v>
      </c>
      <c r="R29" s="405"/>
      <c r="S29" s="406"/>
      <c r="T29" s="672"/>
      <c r="U29" s="673"/>
      <c r="V29" s="673"/>
      <c r="W29" s="673"/>
      <c r="X29" s="673"/>
      <c r="Y29" s="673"/>
      <c r="Z29" s="673"/>
      <c r="AA29" s="674"/>
      <c r="AB29" s="259"/>
      <c r="AC29" s="690"/>
      <c r="AD29" s="691"/>
      <c r="AE29" s="691"/>
      <c r="AF29" s="691"/>
      <c r="AG29" s="692"/>
      <c r="AI29" s="129"/>
      <c r="AJ29" s="651"/>
      <c r="AK29" s="627"/>
      <c r="AL29" s="530"/>
      <c r="AM29" s="679"/>
      <c r="AN29" s="680"/>
      <c r="AO29" s="681"/>
    </row>
    <row r="30" spans="2:44" s="1" customFormat="1" ht="8.25" customHeight="1" thickBot="1" x14ac:dyDescent="0.2">
      <c r="B30" s="260"/>
      <c r="C30" s="261"/>
      <c r="D30" s="615" t="s">
        <v>265</v>
      </c>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262"/>
      <c r="AC30" s="690"/>
      <c r="AD30" s="691"/>
      <c r="AE30" s="691"/>
      <c r="AF30" s="691"/>
      <c r="AG30" s="692"/>
      <c r="AI30" s="129"/>
      <c r="AJ30" s="263"/>
      <c r="AK30" s="264"/>
      <c r="AL30" s="264"/>
      <c r="AM30" s="264"/>
      <c r="AN30" s="216"/>
      <c r="AO30" s="76"/>
    </row>
    <row r="31" spans="2:44" s="1" customFormat="1" ht="12" customHeight="1" x14ac:dyDescent="0.4">
      <c r="B31" s="616"/>
      <c r="C31" s="618" t="s">
        <v>266</v>
      </c>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265"/>
      <c r="AC31" s="690"/>
      <c r="AD31" s="691"/>
      <c r="AE31" s="691"/>
      <c r="AF31" s="691"/>
      <c r="AG31" s="692"/>
      <c r="AI31" s="129" t="b">
        <v>1</v>
      </c>
      <c r="AJ31" s="266"/>
      <c r="AN31" s="216"/>
      <c r="AO31" s="76"/>
    </row>
    <row r="32" spans="2:44" s="1" customFormat="1" ht="12" customHeight="1" thickBot="1" x14ac:dyDescent="0.2">
      <c r="B32" s="617"/>
      <c r="C32" s="618"/>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267"/>
      <c r="AC32" s="643" t="s">
        <v>122</v>
      </c>
      <c r="AD32" s="644"/>
      <c r="AE32" s="644"/>
      <c r="AF32" s="644"/>
      <c r="AG32" s="645"/>
      <c r="AI32" s="129"/>
      <c r="AJ32" s="234"/>
      <c r="AK32" s="620" t="s">
        <v>197</v>
      </c>
      <c r="AL32" s="225"/>
      <c r="AM32" s="620" t="str">
        <f>IF($AI$31=FALSE,"委任なし","委任あり")</f>
        <v>委任あり</v>
      </c>
      <c r="AN32" s="225"/>
      <c r="AO32" s="225"/>
      <c r="AP32" s="225"/>
      <c r="AQ32" s="268"/>
    </row>
    <row r="33" spans="2:43" s="1" customFormat="1" ht="14.25" customHeight="1" thickBot="1" x14ac:dyDescent="0.45">
      <c r="B33" s="652" t="s">
        <v>135</v>
      </c>
      <c r="C33" s="629" t="s">
        <v>4</v>
      </c>
      <c r="D33" s="629"/>
      <c r="E33" s="629"/>
      <c r="F33" s="654"/>
      <c r="G33" s="655"/>
      <c r="H33" s="656"/>
      <c r="I33" s="656"/>
      <c r="J33" s="656"/>
      <c r="K33" s="656"/>
      <c r="L33" s="656"/>
      <c r="M33" s="656"/>
      <c r="N33" s="656"/>
      <c r="O33" s="656"/>
      <c r="P33" s="656"/>
      <c r="Q33" s="656"/>
      <c r="R33" s="656"/>
      <c r="S33" s="656"/>
      <c r="T33" s="656"/>
      <c r="U33" s="656"/>
      <c r="V33" s="656"/>
      <c r="W33" s="656"/>
      <c r="X33" s="656"/>
      <c r="Y33" s="656"/>
      <c r="Z33" s="656"/>
      <c r="AA33" s="657"/>
      <c r="AB33" s="269"/>
      <c r="AC33" s="270"/>
      <c r="AD33" s="270"/>
      <c r="AE33" s="270"/>
      <c r="AF33" s="270"/>
      <c r="AG33" s="270"/>
      <c r="AI33" s="129"/>
      <c r="AJ33" s="236"/>
      <c r="AK33" s="621"/>
      <c r="AL33" s="226"/>
      <c r="AM33" s="621"/>
      <c r="AN33" s="226"/>
      <c r="AO33" s="226"/>
      <c r="AP33" s="226"/>
      <c r="AQ33" s="252"/>
    </row>
    <row r="34" spans="2:43" s="1" customFormat="1" ht="24.6" customHeight="1" thickBot="1" x14ac:dyDescent="0.45">
      <c r="B34" s="650"/>
      <c r="C34" s="658" t="s">
        <v>13</v>
      </c>
      <c r="D34" s="658"/>
      <c r="E34" s="658"/>
      <c r="F34" s="659"/>
      <c r="G34" s="660"/>
      <c r="H34" s="641"/>
      <c r="I34" s="641"/>
      <c r="J34" s="641"/>
      <c r="K34" s="641"/>
      <c r="L34" s="641"/>
      <c r="M34" s="641"/>
      <c r="N34" s="641"/>
      <c r="O34" s="641"/>
      <c r="P34" s="641"/>
      <c r="Q34" s="641"/>
      <c r="R34" s="641"/>
      <c r="S34" s="641"/>
      <c r="T34" s="641"/>
      <c r="U34" s="641"/>
      <c r="V34" s="641"/>
      <c r="W34" s="641"/>
      <c r="X34" s="641"/>
      <c r="Y34" s="641"/>
      <c r="Z34" s="641"/>
      <c r="AA34" s="642"/>
      <c r="AB34" s="269"/>
      <c r="AC34" s="661" t="s">
        <v>206</v>
      </c>
      <c r="AD34" s="661"/>
      <c r="AE34" s="661"/>
      <c r="AF34" s="661"/>
      <c r="AG34" s="661"/>
      <c r="AI34" s="129"/>
      <c r="AJ34" s="662" t="s">
        <v>255</v>
      </c>
      <c r="AK34" s="663"/>
      <c r="AL34" s="271">
        <f>IF($AI$31=TRUE,IFERROR(FIND($AK$20,$G$34,1),IFERROR(FIND($AQ$15,$G$34,1),IFERROR(FIND($AQ$11,$G$34,1),"○"))),"－")</f>
        <v>1</v>
      </c>
      <c r="AM34" s="272" t="str">
        <f>IF($AI$31=TRUE,IF($AL$34="○","－",IF(IFERROR($AL$34&gt;$AI$35,ISERROR($AI$35)=TRUE),"記載不整合","含む")),"")</f>
        <v>含む</v>
      </c>
      <c r="AN34" s="624" t="s">
        <v>267</v>
      </c>
      <c r="AO34" s="625"/>
      <c r="AP34" s="625"/>
      <c r="AQ34" s="528"/>
    </row>
    <row r="35" spans="2:43" s="1" customFormat="1" ht="14.25" customHeight="1" thickBot="1" x14ac:dyDescent="0.45">
      <c r="B35" s="650"/>
      <c r="C35" s="629" t="s">
        <v>4</v>
      </c>
      <c r="D35" s="629"/>
      <c r="E35" s="629"/>
      <c r="F35" s="630"/>
      <c r="G35" s="631" t="s">
        <v>268</v>
      </c>
      <c r="H35" s="632"/>
      <c r="I35" s="633"/>
      <c r="J35" s="633"/>
      <c r="K35" s="633"/>
      <c r="L35" s="633"/>
      <c r="M35" s="633"/>
      <c r="N35" s="633"/>
      <c r="O35" s="273" t="s">
        <v>147</v>
      </c>
      <c r="P35" s="634"/>
      <c r="Q35" s="634"/>
      <c r="R35" s="634"/>
      <c r="S35" s="634"/>
      <c r="T35" s="634"/>
      <c r="U35" s="634"/>
      <c r="V35" s="634"/>
      <c r="W35" s="634"/>
      <c r="X35" s="634"/>
      <c r="Y35" s="634"/>
      <c r="Z35" s="634"/>
      <c r="AA35" s="635"/>
      <c r="AB35" s="269"/>
      <c r="AC35" s="661"/>
      <c r="AD35" s="661"/>
      <c r="AE35" s="661"/>
      <c r="AF35" s="661"/>
      <c r="AG35" s="661"/>
      <c r="AI35" s="146" t="str">
        <f>IF(OR($AI$31=FALSE,$G$34=""),"",FIND("　",$G$34,1))</f>
        <v/>
      </c>
      <c r="AJ35" s="234"/>
      <c r="AK35" s="620" t="str">
        <f>IF($AI$31=TRUE,IF($G$34="","",IF($AM$34="記載不整合","",IF($AM$34="含む",IF($AI$35&gt;1,RIGHT($G$34,LEN($G$34)-$AI$35),""),$G$34))),"")</f>
        <v/>
      </c>
      <c r="AL35" s="620"/>
      <c r="AM35" s="622"/>
      <c r="AN35" s="626"/>
      <c r="AO35" s="609"/>
      <c r="AP35" s="609"/>
      <c r="AQ35" s="529"/>
    </row>
    <row r="36" spans="2:43" s="1" customFormat="1" ht="24" customHeight="1" thickBot="1" x14ac:dyDescent="0.45">
      <c r="B36" s="650"/>
      <c r="C36" s="636" t="s">
        <v>269</v>
      </c>
      <c r="D36" s="636"/>
      <c r="E36" s="636"/>
      <c r="F36" s="637"/>
      <c r="G36" s="638"/>
      <c r="H36" s="639"/>
      <c r="I36" s="639"/>
      <c r="J36" s="639"/>
      <c r="K36" s="639"/>
      <c r="L36" s="639"/>
      <c r="M36" s="639"/>
      <c r="N36" s="639"/>
      <c r="O36" s="248" t="s">
        <v>15</v>
      </c>
      <c r="P36" s="640"/>
      <c r="Q36" s="641"/>
      <c r="R36" s="641"/>
      <c r="S36" s="641"/>
      <c r="T36" s="641"/>
      <c r="U36" s="641"/>
      <c r="V36" s="641"/>
      <c r="W36" s="641"/>
      <c r="X36" s="641"/>
      <c r="Y36" s="641"/>
      <c r="Z36" s="641"/>
      <c r="AA36" s="642"/>
      <c r="AB36" s="269"/>
      <c r="AC36" s="661"/>
      <c r="AD36" s="661"/>
      <c r="AE36" s="661"/>
      <c r="AF36" s="661"/>
      <c r="AG36" s="661"/>
      <c r="AI36" s="129"/>
      <c r="AJ36" s="236"/>
      <c r="AK36" s="621"/>
      <c r="AL36" s="621"/>
      <c r="AM36" s="623"/>
      <c r="AN36" s="627"/>
      <c r="AO36" s="628"/>
      <c r="AP36" s="628"/>
      <c r="AQ36" s="530"/>
    </row>
    <row r="37" spans="2:43" s="1" customFormat="1" ht="19.5" thickBot="1" x14ac:dyDescent="0.45">
      <c r="B37" s="650"/>
      <c r="C37" s="523" t="s">
        <v>130</v>
      </c>
      <c r="D37" s="664"/>
      <c r="E37" s="225"/>
      <c r="F37" s="249" t="s">
        <v>14</v>
      </c>
      <c r="G37" s="666"/>
      <c r="H37" s="634"/>
      <c r="I37" s="634"/>
      <c r="J37" s="634"/>
      <c r="K37" s="634"/>
      <c r="L37" s="634"/>
      <c r="M37" s="634"/>
      <c r="N37" s="634"/>
      <c r="O37" s="634"/>
      <c r="P37" s="634"/>
      <c r="Q37" s="634"/>
      <c r="R37" s="634"/>
      <c r="S37" s="634"/>
      <c r="T37" s="634"/>
      <c r="U37" s="634"/>
      <c r="V37" s="634"/>
      <c r="W37" s="634"/>
      <c r="X37" s="634"/>
      <c r="Y37" s="634"/>
      <c r="Z37" s="634"/>
      <c r="AA37" s="635"/>
      <c r="AB37" s="269"/>
      <c r="AC37" s="661" t="s">
        <v>350</v>
      </c>
      <c r="AD37" s="661"/>
      <c r="AE37" s="661"/>
      <c r="AF37" s="661"/>
      <c r="AG37" s="661"/>
      <c r="AI37" s="129"/>
    </row>
    <row r="38" spans="2:43" s="1" customFormat="1" ht="17.25" customHeight="1" thickBot="1" x14ac:dyDescent="0.45">
      <c r="B38" s="650"/>
      <c r="C38" s="665"/>
      <c r="D38" s="581"/>
      <c r="E38" s="76"/>
      <c r="F38" s="253"/>
      <c r="G38" s="667"/>
      <c r="H38" s="668"/>
      <c r="I38" s="668"/>
      <c r="J38" s="668"/>
      <c r="K38" s="668"/>
      <c r="L38" s="668"/>
      <c r="M38" s="668"/>
      <c r="N38" s="668"/>
      <c r="O38" s="668"/>
      <c r="P38" s="668"/>
      <c r="Q38" s="668"/>
      <c r="R38" s="668"/>
      <c r="S38" s="668"/>
      <c r="T38" s="668"/>
      <c r="U38" s="668"/>
      <c r="V38" s="668"/>
      <c r="W38" s="668"/>
      <c r="X38" s="668"/>
      <c r="Y38" s="668"/>
      <c r="Z38" s="668"/>
      <c r="AA38" s="669"/>
      <c r="AB38" s="269"/>
      <c r="AC38" s="661"/>
      <c r="AD38" s="661"/>
      <c r="AE38" s="661"/>
      <c r="AF38" s="661"/>
      <c r="AG38" s="661"/>
      <c r="AI38" s="129"/>
      <c r="AJ38" s="76"/>
      <c r="AK38" s="272"/>
      <c r="AL38" s="272"/>
      <c r="AM38" s="272"/>
      <c r="AN38" s="272"/>
      <c r="AO38" s="272"/>
    </row>
    <row r="39" spans="2:43" s="1" customFormat="1" ht="7.5" customHeight="1" thickBot="1" x14ac:dyDescent="0.45">
      <c r="B39" s="650"/>
      <c r="C39" s="665"/>
      <c r="D39" s="581"/>
      <c r="E39" s="76"/>
      <c r="F39" s="254"/>
      <c r="G39" s="667"/>
      <c r="H39" s="668"/>
      <c r="I39" s="668"/>
      <c r="J39" s="668"/>
      <c r="K39" s="668"/>
      <c r="L39" s="668"/>
      <c r="M39" s="668"/>
      <c r="N39" s="668"/>
      <c r="O39" s="668"/>
      <c r="P39" s="668"/>
      <c r="Q39" s="668"/>
      <c r="R39" s="668"/>
      <c r="S39" s="668"/>
      <c r="T39" s="668"/>
      <c r="U39" s="668"/>
      <c r="V39" s="668"/>
      <c r="W39" s="668"/>
      <c r="X39" s="668"/>
      <c r="Y39" s="668"/>
      <c r="Z39" s="668"/>
      <c r="AA39" s="669"/>
      <c r="AB39" s="269"/>
      <c r="AC39" s="661"/>
      <c r="AD39" s="661"/>
      <c r="AE39" s="661"/>
      <c r="AF39" s="661"/>
      <c r="AG39" s="661"/>
      <c r="AI39" s="129"/>
      <c r="AJ39" s="76"/>
      <c r="AK39" s="76"/>
      <c r="AL39" s="76"/>
      <c r="AM39" s="76"/>
      <c r="AN39" s="76"/>
      <c r="AO39" s="76"/>
    </row>
    <row r="40" spans="2:43" s="1" customFormat="1" ht="12.75" customHeight="1" thickBot="1" x14ac:dyDescent="0.45">
      <c r="B40" s="650"/>
      <c r="C40" s="665"/>
      <c r="D40" s="581"/>
      <c r="E40" s="76"/>
      <c r="F40" s="254"/>
      <c r="G40" s="667"/>
      <c r="H40" s="668"/>
      <c r="I40" s="668"/>
      <c r="J40" s="668"/>
      <c r="K40" s="668"/>
      <c r="L40" s="668"/>
      <c r="M40" s="668"/>
      <c r="N40" s="668"/>
      <c r="O40" s="668"/>
      <c r="P40" s="668"/>
      <c r="Q40" s="668"/>
      <c r="R40" s="668"/>
      <c r="S40" s="668"/>
      <c r="T40" s="668"/>
      <c r="U40" s="668"/>
      <c r="V40" s="668"/>
      <c r="W40" s="668"/>
      <c r="X40" s="668"/>
      <c r="Y40" s="668"/>
      <c r="Z40" s="668"/>
      <c r="AA40" s="669"/>
      <c r="AB40" s="274"/>
      <c r="AC40" s="661"/>
      <c r="AD40" s="661"/>
      <c r="AE40" s="661"/>
      <c r="AF40" s="661"/>
      <c r="AG40" s="661"/>
      <c r="AI40" s="129"/>
      <c r="AJ40" s="76"/>
      <c r="AK40" s="76"/>
      <c r="AL40" s="76"/>
      <c r="AM40" s="76"/>
      <c r="AN40" s="76"/>
      <c r="AO40" s="76"/>
    </row>
    <row r="41" spans="2:43" s="1" customFormat="1" ht="15" customHeight="1" thickBot="1" x14ac:dyDescent="0.45">
      <c r="B41" s="653"/>
      <c r="C41" s="646"/>
      <c r="D41" s="647"/>
      <c r="E41" s="647"/>
      <c r="F41" s="648"/>
      <c r="G41" s="256"/>
      <c r="H41" s="742"/>
      <c r="I41" s="742"/>
      <c r="J41" s="742"/>
      <c r="K41" s="742"/>
      <c r="L41" s="742"/>
      <c r="M41" s="742"/>
      <c r="N41" s="742"/>
      <c r="O41" s="742"/>
      <c r="P41" s="742"/>
      <c r="Q41" s="742"/>
      <c r="R41" s="742"/>
      <c r="S41" s="742"/>
      <c r="T41" s="742"/>
      <c r="U41" s="742"/>
      <c r="V41" s="742"/>
      <c r="W41" s="742"/>
      <c r="X41" s="742"/>
      <c r="Y41" s="742"/>
      <c r="Z41" s="742"/>
      <c r="AA41" s="257"/>
      <c r="AB41" s="274"/>
      <c r="AC41" s="661"/>
      <c r="AD41" s="661"/>
      <c r="AE41" s="661"/>
      <c r="AF41" s="661"/>
      <c r="AG41" s="661"/>
      <c r="AI41" s="129"/>
      <c r="AJ41" s="204"/>
      <c r="AK41" s="204"/>
      <c r="AL41" s="204"/>
      <c r="AM41" s="204"/>
      <c r="AN41" s="204"/>
      <c r="AO41" s="204"/>
    </row>
    <row r="42" spans="2:43" s="1" customFormat="1" ht="19.5" customHeight="1" thickBot="1" x14ac:dyDescent="0.45">
      <c r="B42" s="653"/>
      <c r="C42" s="258"/>
      <c r="D42" s="670" t="s">
        <v>263</v>
      </c>
      <c r="E42" s="670"/>
      <c r="F42" s="670"/>
      <c r="G42" s="256"/>
      <c r="H42" s="742"/>
      <c r="I42" s="742"/>
      <c r="J42" s="742"/>
      <c r="K42" s="742"/>
      <c r="L42" s="742"/>
      <c r="M42" s="742"/>
      <c r="N42" s="742"/>
      <c r="O42" s="742"/>
      <c r="P42" s="742"/>
      <c r="Q42" s="742"/>
      <c r="R42" s="742"/>
      <c r="S42" s="742"/>
      <c r="T42" s="742"/>
      <c r="U42" s="742"/>
      <c r="V42" s="742"/>
      <c r="W42" s="742"/>
      <c r="X42" s="742"/>
      <c r="Y42" s="742"/>
      <c r="Z42" s="742"/>
      <c r="AA42" s="257"/>
      <c r="AB42" s="275"/>
      <c r="AC42" s="661"/>
      <c r="AD42" s="661"/>
      <c r="AE42" s="661"/>
      <c r="AF42" s="661"/>
      <c r="AG42" s="661"/>
      <c r="AI42" s="129" t="b">
        <v>0</v>
      </c>
      <c r="AJ42" s="204"/>
      <c r="AK42" s="204"/>
      <c r="AL42" s="204"/>
      <c r="AM42" s="204"/>
      <c r="AN42" s="204"/>
      <c r="AO42" s="204"/>
    </row>
    <row r="43" spans="2:43" s="1" customFormat="1" ht="19.5" customHeight="1" thickBot="1" x14ac:dyDescent="0.45">
      <c r="B43" s="651"/>
      <c r="C43" s="637" t="s">
        <v>7</v>
      </c>
      <c r="D43" s="671"/>
      <c r="E43" s="671"/>
      <c r="F43" s="671"/>
      <c r="G43" s="672"/>
      <c r="H43" s="673"/>
      <c r="I43" s="673"/>
      <c r="J43" s="673"/>
      <c r="K43" s="673"/>
      <c r="L43" s="673"/>
      <c r="M43" s="673"/>
      <c r="N43" s="673"/>
      <c r="O43" s="673"/>
      <c r="P43" s="132"/>
      <c r="Q43" s="404" t="s">
        <v>8</v>
      </c>
      <c r="R43" s="405"/>
      <c r="S43" s="406"/>
      <c r="T43" s="672"/>
      <c r="U43" s="673"/>
      <c r="V43" s="673"/>
      <c r="W43" s="673"/>
      <c r="X43" s="673"/>
      <c r="Y43" s="673"/>
      <c r="Z43" s="673"/>
      <c r="AA43" s="674"/>
      <c r="AB43" s="275"/>
      <c r="AC43" s="276"/>
      <c r="AD43" s="277"/>
      <c r="AE43" s="277"/>
      <c r="AF43" s="277"/>
      <c r="AG43" s="277"/>
      <c r="AI43" s="129"/>
      <c r="AJ43" s="609"/>
      <c r="AK43" s="609"/>
      <c r="AL43" s="609"/>
      <c r="AM43" s="609"/>
      <c r="AN43" s="609"/>
      <c r="AO43" s="609"/>
    </row>
    <row r="44" spans="2:43" s="1" customFormat="1" ht="6.75" customHeight="1" x14ac:dyDescent="0.4">
      <c r="B44" s="278"/>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80"/>
      <c r="AI44" s="129"/>
      <c r="AJ44" s="609"/>
      <c r="AK44" s="609"/>
      <c r="AL44" s="609"/>
      <c r="AM44" s="609"/>
      <c r="AN44" s="609"/>
      <c r="AO44" s="609"/>
    </row>
    <row r="45" spans="2:43" s="1" customFormat="1" ht="19.5" customHeight="1" thickBot="1" x14ac:dyDescent="0.45">
      <c r="B45" s="281" t="s">
        <v>75</v>
      </c>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3"/>
      <c r="AI45" s="129"/>
    </row>
    <row r="46" spans="2:43" s="1" customFormat="1" ht="19.5" thickBot="1" x14ac:dyDescent="0.45">
      <c r="B46" s="610" t="s">
        <v>10</v>
      </c>
      <c r="C46" s="407"/>
      <c r="D46" s="407"/>
      <c r="E46" s="407"/>
      <c r="F46" s="407"/>
      <c r="G46" s="611"/>
      <c r="H46" s="612"/>
      <c r="I46" s="612"/>
      <c r="J46" s="612"/>
      <c r="K46" s="612"/>
      <c r="L46" s="612"/>
      <c r="M46" s="612"/>
      <c r="N46" s="612"/>
      <c r="O46" s="612"/>
      <c r="P46" s="612"/>
      <c r="Q46" s="612"/>
      <c r="R46" s="612"/>
      <c r="S46" s="612"/>
      <c r="T46" s="612"/>
      <c r="U46" s="612"/>
      <c r="V46" s="612"/>
      <c r="W46" s="612"/>
      <c r="X46" s="613"/>
      <c r="Y46" s="614" t="s">
        <v>12</v>
      </c>
      <c r="Z46" s="614"/>
      <c r="AA46" s="611"/>
      <c r="AB46" s="612"/>
      <c r="AC46" s="612"/>
      <c r="AD46" s="612"/>
      <c r="AE46" s="612"/>
      <c r="AF46" s="613"/>
      <c r="AG46" s="284" t="s">
        <v>11</v>
      </c>
      <c r="AI46" s="129"/>
      <c r="AP46" s="1" t="str">
        <f>_xlfn.IFNA(MATCH("←",$AJ$56:$AJ$68,0),_xlfn.IFNA(MATCH("→",$AJ$56:$AJ$68,0),""))</f>
        <v/>
      </c>
    </row>
    <row r="47" spans="2:43" s="1" customFormat="1" ht="7.5" customHeight="1" thickBot="1" x14ac:dyDescent="0.45">
      <c r="B47" s="3"/>
      <c r="C47" s="3"/>
      <c r="D47" s="615" t="s">
        <v>270</v>
      </c>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3"/>
      <c r="AC47" s="3"/>
      <c r="AD47" s="3"/>
      <c r="AE47" s="3"/>
      <c r="AF47" s="3"/>
      <c r="AG47" s="3"/>
      <c r="AI47" s="129"/>
    </row>
    <row r="48" spans="2:43" s="1" customFormat="1" ht="12" customHeight="1" x14ac:dyDescent="0.4">
      <c r="B48" s="616"/>
      <c r="C48" s="618" t="s">
        <v>266</v>
      </c>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3"/>
      <c r="AC48" s="3"/>
      <c r="AD48" s="3"/>
      <c r="AE48" s="3"/>
      <c r="AF48" s="3"/>
      <c r="AG48" s="3"/>
      <c r="AI48" s="129" t="b">
        <v>0</v>
      </c>
      <c r="AJ48" s="285"/>
      <c r="AK48" s="620" t="s">
        <v>78</v>
      </c>
      <c r="AL48" s="264"/>
      <c r="AM48" s="620" t="str">
        <f>IF(AI48=FALSE,"委任なし　申請者による申請","委任あり　行政書士等による申請")</f>
        <v>委任なし　申請者による申請</v>
      </c>
      <c r="AN48" s="620"/>
      <c r="AO48" s="620"/>
      <c r="AP48" s="620"/>
      <c r="AQ48" s="622"/>
    </row>
    <row r="49" spans="2:43" s="1" customFormat="1" ht="12" customHeight="1" thickBot="1" x14ac:dyDescent="0.45">
      <c r="B49" s="617"/>
      <c r="C49" s="619"/>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3"/>
      <c r="AC49" s="3"/>
      <c r="AD49" s="3"/>
      <c r="AE49" s="3"/>
      <c r="AF49" s="3"/>
      <c r="AG49" s="3"/>
      <c r="AI49" s="129"/>
      <c r="AJ49" s="236"/>
      <c r="AK49" s="621"/>
      <c r="AL49" s="226"/>
      <c r="AM49" s="621"/>
      <c r="AN49" s="621"/>
      <c r="AO49" s="621"/>
      <c r="AP49" s="621"/>
      <c r="AQ49" s="623"/>
    </row>
    <row r="50" spans="2:43" s="1" customFormat="1" ht="22.5" customHeight="1" x14ac:dyDescent="0.15">
      <c r="B50" s="583" t="s">
        <v>78</v>
      </c>
      <c r="C50" s="585" t="s">
        <v>3</v>
      </c>
      <c r="D50" s="585"/>
      <c r="E50" s="585"/>
      <c r="F50" s="586"/>
      <c r="G50" s="587" t="s">
        <v>3</v>
      </c>
      <c r="H50" s="588"/>
      <c r="I50" s="588"/>
      <c r="J50" s="588"/>
      <c r="K50" s="316"/>
      <c r="L50" s="316"/>
      <c r="M50" s="316"/>
      <c r="N50" s="316"/>
      <c r="O50" s="286" t="s">
        <v>80</v>
      </c>
      <c r="P50" s="589"/>
      <c r="Q50" s="589"/>
      <c r="R50" s="589"/>
      <c r="S50" s="589"/>
      <c r="T50" s="589"/>
      <c r="U50" s="589"/>
      <c r="V50" s="589"/>
      <c r="W50" s="589"/>
      <c r="X50" s="589"/>
      <c r="Y50" s="589"/>
      <c r="Z50" s="589"/>
      <c r="AA50" s="589"/>
      <c r="AB50" s="589"/>
      <c r="AC50" s="589"/>
      <c r="AD50" s="589"/>
      <c r="AE50" s="589"/>
      <c r="AF50" s="590"/>
      <c r="AG50" s="3"/>
      <c r="AI50" s="129"/>
      <c r="AJ50" s="76"/>
      <c r="AK50" s="582"/>
      <c r="AL50" s="582"/>
      <c r="AM50" s="582"/>
      <c r="AN50" s="582"/>
      <c r="AO50" s="582"/>
    </row>
    <row r="51" spans="2:43" s="1" customFormat="1" ht="22.5" customHeight="1" x14ac:dyDescent="0.4">
      <c r="B51" s="583"/>
      <c r="C51" s="591" t="s">
        <v>79</v>
      </c>
      <c r="D51" s="591"/>
      <c r="E51" s="591"/>
      <c r="F51" s="592"/>
      <c r="G51" s="593"/>
      <c r="H51" s="594"/>
      <c r="I51" s="594"/>
      <c r="J51" s="594"/>
      <c r="K51" s="594"/>
      <c r="L51" s="594"/>
      <c r="M51" s="594"/>
      <c r="N51" s="594"/>
      <c r="O51" s="287" t="s">
        <v>15</v>
      </c>
      <c r="P51" s="595"/>
      <c r="Q51" s="595"/>
      <c r="R51" s="595"/>
      <c r="S51" s="595"/>
      <c r="T51" s="595"/>
      <c r="U51" s="595"/>
      <c r="V51" s="595"/>
      <c r="W51" s="595"/>
      <c r="X51" s="595"/>
      <c r="Y51" s="595"/>
      <c r="Z51" s="595"/>
      <c r="AA51" s="595"/>
      <c r="AB51" s="595"/>
      <c r="AC51" s="595"/>
      <c r="AD51" s="595"/>
      <c r="AE51" s="595"/>
      <c r="AF51" s="596"/>
      <c r="AG51" s="3"/>
      <c r="AI51" s="129"/>
    </row>
    <row r="52" spans="2:43" s="1" customFormat="1" ht="19.5" thickBot="1" x14ac:dyDescent="0.45">
      <c r="B52" s="583"/>
      <c r="C52" s="597" t="s">
        <v>6</v>
      </c>
      <c r="D52" s="597"/>
      <c r="E52" s="597"/>
      <c r="F52" s="598"/>
      <c r="G52" s="599"/>
      <c r="H52" s="600"/>
      <c r="I52" s="600"/>
      <c r="J52" s="600"/>
      <c r="K52" s="600"/>
      <c r="L52" s="600"/>
      <c r="M52" s="600"/>
      <c r="N52" s="600"/>
      <c r="O52" s="600"/>
      <c r="P52" s="600"/>
      <c r="Q52" s="601"/>
      <c r="R52" s="601"/>
      <c r="S52" s="601"/>
      <c r="T52" s="600"/>
      <c r="U52" s="600"/>
      <c r="V52" s="600"/>
      <c r="W52" s="600"/>
      <c r="X52" s="600"/>
      <c r="Y52" s="600"/>
      <c r="Z52" s="600"/>
      <c r="AA52" s="600"/>
      <c r="AB52" s="600"/>
      <c r="AC52" s="600"/>
      <c r="AD52" s="600"/>
      <c r="AE52" s="600"/>
      <c r="AF52" s="602"/>
      <c r="AG52" s="3"/>
      <c r="AI52" s="129"/>
      <c r="AJ52" s="288"/>
      <c r="AK52" s="289" t="s">
        <v>146</v>
      </c>
      <c r="AL52" s="290"/>
      <c r="AM52" s="225"/>
      <c r="AN52" s="225"/>
      <c r="AO52" s="291" t="str">
        <f>IF($AJ$53=0,"－",IF(MATCH($AJ$53,$AJ$56:$AJ$68,0)=13,"＊",$AJ$53))</f>
        <v>－</v>
      </c>
    </row>
    <row r="53" spans="2:43" s="1" customFormat="1" ht="19.5" thickBot="1" x14ac:dyDescent="0.45">
      <c r="B53" s="584"/>
      <c r="C53" s="597" t="s">
        <v>7</v>
      </c>
      <c r="D53" s="597"/>
      <c r="E53" s="597"/>
      <c r="F53" s="598"/>
      <c r="G53" s="603"/>
      <c r="H53" s="604"/>
      <c r="I53" s="604"/>
      <c r="J53" s="604"/>
      <c r="K53" s="604"/>
      <c r="L53" s="604"/>
      <c r="M53" s="604"/>
      <c r="N53" s="604"/>
      <c r="O53" s="604"/>
      <c r="P53" s="133"/>
      <c r="Q53" s="605" t="s">
        <v>8</v>
      </c>
      <c r="R53" s="606"/>
      <c r="S53" s="607"/>
      <c r="T53" s="603"/>
      <c r="U53" s="604"/>
      <c r="V53" s="604"/>
      <c r="W53" s="604"/>
      <c r="X53" s="604"/>
      <c r="Y53" s="604"/>
      <c r="Z53" s="604"/>
      <c r="AA53" s="604"/>
      <c r="AB53" s="604"/>
      <c r="AC53" s="604"/>
      <c r="AD53" s="604"/>
      <c r="AE53" s="604"/>
      <c r="AF53" s="608"/>
      <c r="AG53" s="3"/>
      <c r="AI53" s="129"/>
      <c r="AJ53" s="292">
        <f>MAX($AJ$56:$AJ$68)</f>
        <v>0</v>
      </c>
      <c r="AK53" s="116" t="str">
        <f>IF(OR($G$18="個人",$AJ$53=0),"",INDEX($AK$56:$AK$67,MATCH($AJ$53,$AJ$56:$AJ$68,0),1))</f>
        <v/>
      </c>
      <c r="AL53" s="226" t="str">
        <f>IF(OR($G$18="個人",$AJ$53=0),"",INDEX($AL$56:$AL$67,MATCH($AJ$53,$AJ$56:$AJ$68,0),1))</f>
        <v/>
      </c>
      <c r="AM53" s="226"/>
      <c r="AN53" s="226"/>
      <c r="AO53" s="252"/>
    </row>
    <row r="54" spans="2:43" s="1" customFormat="1" x14ac:dyDescent="0.4">
      <c r="B54" s="29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J54" s="164"/>
      <c r="AK54" s="76"/>
      <c r="AM54" s="164"/>
      <c r="AN54" s="164"/>
      <c r="AO54" s="164"/>
    </row>
    <row r="55" spans="2:43" s="1" customFormat="1" x14ac:dyDescent="0.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2:43" s="1" customFormat="1" hidden="1" x14ac:dyDescent="0.4">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J56" s="294" t="str">
        <f t="shared" ref="AJ56:AJ66" si="0">IFERROR(FIND($AK56,$AK$15,1),"")</f>
        <v/>
      </c>
      <c r="AK56" s="289" t="s">
        <v>271</v>
      </c>
      <c r="AL56" s="295" t="s">
        <v>272</v>
      </c>
      <c r="AM56" s="296"/>
      <c r="AN56" s="297"/>
      <c r="AO56" s="298"/>
    </row>
    <row r="57" spans="2:43" s="1" customFormat="1" hidden="1" x14ac:dyDescent="0.4">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J57" s="299" t="str">
        <f t="shared" si="0"/>
        <v/>
      </c>
      <c r="AK57" s="272" t="s">
        <v>273</v>
      </c>
      <c r="AL57" s="300" t="s">
        <v>274</v>
      </c>
      <c r="AM57" s="301"/>
      <c r="AN57" s="216"/>
      <c r="AO57" s="302"/>
      <c r="AP57" s="303"/>
    </row>
    <row r="58" spans="2:43" s="1" customFormat="1" ht="18.75" hidden="1" customHeight="1" x14ac:dyDescent="0.4">
      <c r="B58" s="2"/>
      <c r="C58" s="2"/>
      <c r="D58" s="2"/>
      <c r="E58" s="2"/>
      <c r="F58" s="2"/>
      <c r="G58" s="2"/>
      <c r="H58" s="2"/>
      <c r="I58" s="2"/>
      <c r="J58" s="304"/>
      <c r="K58" s="304"/>
      <c r="L58" s="304"/>
      <c r="M58" s="304"/>
      <c r="N58" s="304"/>
      <c r="O58" s="304"/>
      <c r="P58" s="76"/>
      <c r="Q58" s="76"/>
      <c r="R58" s="216"/>
      <c r="T58" s="76"/>
      <c r="U58" s="76"/>
      <c r="V58" s="76"/>
      <c r="W58" s="76"/>
      <c r="X58" s="216"/>
      <c r="Y58" s="305"/>
      <c r="Z58" s="306"/>
      <c r="AA58" s="303"/>
      <c r="AB58" s="303"/>
      <c r="AC58" s="306"/>
      <c r="AD58" s="306"/>
      <c r="AE58" s="306"/>
      <c r="AF58" s="306"/>
      <c r="AG58" s="306"/>
      <c r="AJ58" s="299" t="str">
        <f t="shared" si="0"/>
        <v/>
      </c>
      <c r="AK58" s="272" t="s">
        <v>275</v>
      </c>
      <c r="AL58" s="300" t="s">
        <v>276</v>
      </c>
      <c r="AM58" s="301"/>
      <c r="AN58" s="216"/>
      <c r="AO58" s="302"/>
      <c r="AP58" s="303"/>
    </row>
    <row r="59" spans="2:43" s="1" customFormat="1" hidden="1" x14ac:dyDescent="0.4">
      <c r="B59" s="495"/>
      <c r="C59" s="495"/>
      <c r="D59" s="495"/>
      <c r="E59" s="495"/>
      <c r="F59" s="495"/>
      <c r="G59" s="495"/>
      <c r="H59" s="495"/>
      <c r="I59" s="495"/>
      <c r="J59" s="580"/>
      <c r="K59" s="580"/>
      <c r="L59" s="580"/>
      <c r="M59" s="580"/>
      <c r="N59" s="580"/>
      <c r="O59" s="580"/>
      <c r="P59" s="581"/>
      <c r="Q59" s="581"/>
      <c r="R59" s="581"/>
      <c r="S59" s="581"/>
      <c r="T59" s="581"/>
      <c r="U59" s="581"/>
      <c r="V59" s="581"/>
      <c r="W59" s="581"/>
      <c r="X59" s="581"/>
      <c r="Y59" s="306"/>
      <c r="Z59" s="306"/>
      <c r="AA59" s="574"/>
      <c r="AB59" s="574"/>
      <c r="AC59" s="306"/>
      <c r="AD59" s="306"/>
      <c r="AE59" s="306"/>
      <c r="AF59" s="306"/>
      <c r="AG59" s="306"/>
      <c r="AJ59" s="307" t="str">
        <f t="shared" si="0"/>
        <v/>
      </c>
      <c r="AK59" s="272" t="s">
        <v>277</v>
      </c>
      <c r="AL59" s="300" t="s">
        <v>278</v>
      </c>
      <c r="AM59" s="301"/>
      <c r="AN59" s="216"/>
      <c r="AO59" s="302"/>
      <c r="AP59" s="303"/>
    </row>
    <row r="60" spans="2:43" s="1" customFormat="1" hidden="1" x14ac:dyDescent="0.4">
      <c r="B60" s="495"/>
      <c r="C60" s="495"/>
      <c r="D60" s="495"/>
      <c r="E60" s="495"/>
      <c r="F60" s="495"/>
      <c r="G60" s="495"/>
      <c r="H60" s="495"/>
      <c r="I60" s="495"/>
      <c r="J60" s="580"/>
      <c r="K60" s="580"/>
      <c r="L60" s="580"/>
      <c r="M60" s="580"/>
      <c r="N60" s="580"/>
      <c r="O60" s="580"/>
      <c r="P60" s="581"/>
      <c r="Q60" s="581"/>
      <c r="R60" s="216"/>
      <c r="S60" s="582"/>
      <c r="T60" s="582"/>
      <c r="U60" s="582"/>
      <c r="V60" s="582"/>
      <c r="W60" s="582"/>
      <c r="X60" s="582"/>
      <c r="Y60" s="306"/>
      <c r="Z60" s="306"/>
      <c r="AA60" s="574"/>
      <c r="AB60" s="574"/>
      <c r="AC60" s="306"/>
      <c r="AD60" s="306"/>
      <c r="AE60" s="306"/>
      <c r="AF60" s="306"/>
      <c r="AG60" s="306"/>
      <c r="AJ60" s="307" t="str">
        <f t="shared" si="0"/>
        <v/>
      </c>
      <c r="AK60" s="272" t="s">
        <v>279</v>
      </c>
      <c r="AL60" s="300" t="s">
        <v>280</v>
      </c>
      <c r="AM60" s="272"/>
      <c r="AN60" s="216"/>
      <c r="AO60" s="308"/>
      <c r="AP60" s="309"/>
      <c r="AQ60" s="301"/>
    </row>
    <row r="61" spans="2:43" s="1" customFormat="1" hidden="1" x14ac:dyDescent="0.4">
      <c r="B61" s="495"/>
      <c r="C61" s="495"/>
      <c r="D61" s="495"/>
      <c r="E61" s="495"/>
      <c r="F61" s="495"/>
      <c r="G61" s="495"/>
      <c r="H61" s="495"/>
      <c r="I61" s="495"/>
      <c r="J61" s="580"/>
      <c r="K61" s="580"/>
      <c r="L61" s="580"/>
      <c r="M61" s="580"/>
      <c r="N61" s="580"/>
      <c r="O61" s="580"/>
      <c r="P61" s="581"/>
      <c r="Q61" s="581"/>
      <c r="R61" s="216"/>
      <c r="S61" s="582"/>
      <c r="T61" s="582"/>
      <c r="U61" s="582"/>
      <c r="V61" s="582"/>
      <c r="W61" s="582"/>
      <c r="X61" s="582"/>
      <c r="Y61" s="306"/>
      <c r="Z61" s="306"/>
      <c r="AA61" s="574"/>
      <c r="AB61" s="574"/>
      <c r="AC61" s="306"/>
      <c r="AD61" s="306"/>
      <c r="AE61" s="306"/>
      <c r="AF61" s="306"/>
      <c r="AG61" s="306"/>
      <c r="AJ61" s="307" t="str">
        <f t="shared" si="0"/>
        <v/>
      </c>
      <c r="AK61" s="272" t="s">
        <v>281</v>
      </c>
      <c r="AL61" s="300" t="s">
        <v>282</v>
      </c>
      <c r="AM61" s="272"/>
      <c r="AN61" s="216"/>
      <c r="AO61" s="308"/>
      <c r="AP61" s="204"/>
      <c r="AQ61" s="303"/>
    </row>
    <row r="62" spans="2:43" s="1" customFormat="1" ht="11.25" hidden="1" customHeight="1" x14ac:dyDescent="0.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J62" s="307" t="str">
        <f t="shared" si="0"/>
        <v/>
      </c>
      <c r="AK62" s="272" t="s">
        <v>283</v>
      </c>
      <c r="AL62" s="300" t="s">
        <v>284</v>
      </c>
      <c r="AM62" s="272"/>
      <c r="AN62" s="216"/>
      <c r="AO62" s="308"/>
      <c r="AP62" s="204"/>
    </row>
    <row r="63" spans="2:43" s="1" customFormat="1" hidden="1" x14ac:dyDescent="0.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J63" s="299" t="str">
        <f t="shared" si="0"/>
        <v/>
      </c>
      <c r="AK63" s="272" t="s">
        <v>285</v>
      </c>
      <c r="AL63" s="300" t="s">
        <v>286</v>
      </c>
      <c r="AM63" s="272"/>
      <c r="AN63" s="216"/>
      <c r="AO63" s="308"/>
      <c r="AP63" s="204"/>
    </row>
    <row r="64" spans="2:43" s="1" customFormat="1" hidden="1" x14ac:dyDescent="0.4">
      <c r="AJ64" s="307" t="str">
        <f t="shared" si="0"/>
        <v/>
      </c>
      <c r="AK64" s="272" t="s">
        <v>287</v>
      </c>
      <c r="AL64" s="300" t="s">
        <v>288</v>
      </c>
      <c r="AM64" s="272"/>
      <c r="AN64" s="204"/>
      <c r="AO64" s="310"/>
      <c r="AP64" s="204"/>
    </row>
    <row r="65" spans="36:42" s="1" customFormat="1" hidden="1" x14ac:dyDescent="0.4">
      <c r="AJ65" s="307" t="str">
        <f t="shared" si="0"/>
        <v/>
      </c>
      <c r="AK65" s="368" t="s">
        <v>289</v>
      </c>
      <c r="AL65" s="300" t="s">
        <v>290</v>
      </c>
      <c r="AM65" s="364"/>
      <c r="AN65" s="164"/>
      <c r="AO65" s="311"/>
      <c r="AP65" s="204"/>
    </row>
    <row r="66" spans="36:42" s="1" customFormat="1" hidden="1" x14ac:dyDescent="0.4">
      <c r="AJ66" s="307" t="str">
        <f t="shared" si="0"/>
        <v/>
      </c>
      <c r="AK66" s="368" t="s">
        <v>291</v>
      </c>
      <c r="AL66" s="300" t="s">
        <v>292</v>
      </c>
      <c r="AM66" s="364"/>
      <c r="AN66" s="164"/>
      <c r="AO66" s="311"/>
      <c r="AP66" s="204"/>
    </row>
    <row r="67" spans="36:42" s="1" customFormat="1" hidden="1" x14ac:dyDescent="0.4">
      <c r="AJ67" s="307"/>
      <c r="AK67" s="368" t="s">
        <v>293</v>
      </c>
      <c r="AL67" s="300" t="s">
        <v>294</v>
      </c>
      <c r="AM67" s="364"/>
      <c r="AN67" s="164"/>
      <c r="AO67" s="311"/>
      <c r="AP67" s="204"/>
    </row>
    <row r="68" spans="36:42" s="1" customFormat="1" hidden="1" x14ac:dyDescent="0.4">
      <c r="AJ68" s="313" t="str">
        <f>IFERROR(FIND($AK68,$AK$15,1),"")</f>
        <v/>
      </c>
      <c r="AK68" s="365" t="s">
        <v>295</v>
      </c>
      <c r="AL68" s="367"/>
      <c r="AM68" s="366"/>
      <c r="AN68" s="314"/>
      <c r="AO68" s="315"/>
      <c r="AP68" s="204"/>
    </row>
    <row r="69" spans="36:42" s="1" customFormat="1" x14ac:dyDescent="0.4">
      <c r="AJ69" s="204"/>
      <c r="AK69" s="204"/>
      <c r="AL69" s="204"/>
      <c r="AM69" s="204"/>
      <c r="AN69" s="204"/>
      <c r="AO69" s="204"/>
      <c r="AP69" s="204"/>
    </row>
    <row r="70" spans="36:42" x14ac:dyDescent="0.4">
      <c r="AP70" s="312"/>
    </row>
  </sheetData>
  <sheetProtection sheet="1" formatCells="0" selectLockedCells="1"/>
  <mergeCells count="154">
    <mergeCell ref="H41:Z42"/>
    <mergeCell ref="H27:Z28"/>
    <mergeCell ref="AJ2:AQ3"/>
    <mergeCell ref="B3:AG3"/>
    <mergeCell ref="B5:F5"/>
    <mergeCell ref="AB5:AG5"/>
    <mergeCell ref="AB6:AG6"/>
    <mergeCell ref="C8:AF9"/>
    <mergeCell ref="AJ8:AK9"/>
    <mergeCell ref="AM8:AM9"/>
    <mergeCell ref="B10:AG10"/>
    <mergeCell ref="B11:C16"/>
    <mergeCell ref="E11:L11"/>
    <mergeCell ref="M11:V11"/>
    <mergeCell ref="X11:AG11"/>
    <mergeCell ref="AJ11:AK12"/>
    <mergeCell ref="AN11:AO11"/>
    <mergeCell ref="E12:J12"/>
    <mergeCell ref="K12:L12"/>
    <mergeCell ref="M12:V14"/>
    <mergeCell ref="AN13:AQ14"/>
    <mergeCell ref="D14:L16"/>
    <mergeCell ref="M15:O16"/>
    <mergeCell ref="P15:T16"/>
    <mergeCell ref="U15:V16"/>
    <mergeCell ref="AK15:AO16"/>
    <mergeCell ref="AQ15:AQ16"/>
    <mergeCell ref="AC16:AG17"/>
    <mergeCell ref="AI16:AI17"/>
    <mergeCell ref="AJ17:AK18"/>
    <mergeCell ref="AL17:AL18"/>
    <mergeCell ref="AM17:AM18"/>
    <mergeCell ref="AN17:AQ18"/>
    <mergeCell ref="AC18:AG23"/>
    <mergeCell ref="AN19:AQ20"/>
    <mergeCell ref="AK20:AM20"/>
    <mergeCell ref="C22:F22"/>
    <mergeCell ref="G22:H22"/>
    <mergeCell ref="I22:N22"/>
    <mergeCell ref="P22:AA22"/>
    <mergeCell ref="C23:F23"/>
    <mergeCell ref="G23:N23"/>
    <mergeCell ref="P23:AA23"/>
    <mergeCell ref="B18:B29"/>
    <mergeCell ref="C18:F18"/>
    <mergeCell ref="G18:L18"/>
    <mergeCell ref="M18:N18"/>
    <mergeCell ref="O18:W18"/>
    <mergeCell ref="Y18:AA18"/>
    <mergeCell ref="C19:F19"/>
    <mergeCell ref="G19:AA19"/>
    <mergeCell ref="C20:F20"/>
    <mergeCell ref="G20:AA20"/>
    <mergeCell ref="AK27:AL27"/>
    <mergeCell ref="AM27:AO27"/>
    <mergeCell ref="D28:F28"/>
    <mergeCell ref="AK28:AL29"/>
    <mergeCell ref="AM28:AO29"/>
    <mergeCell ref="C29:F29"/>
    <mergeCell ref="G29:O29"/>
    <mergeCell ref="AJ23:AO23"/>
    <mergeCell ref="AP23:AQ23"/>
    <mergeCell ref="C24:D26"/>
    <mergeCell ref="G24:AA24"/>
    <mergeCell ref="AC24:AG24"/>
    <mergeCell ref="AJ24:AJ26"/>
    <mergeCell ref="AM24:AO24"/>
    <mergeCell ref="G25:AA26"/>
    <mergeCell ref="AC25:AG31"/>
    <mergeCell ref="AM25:AO26"/>
    <mergeCell ref="Q29:S29"/>
    <mergeCell ref="T29:AA29"/>
    <mergeCell ref="D30:AA32"/>
    <mergeCell ref="B31:B32"/>
    <mergeCell ref="C31:C32"/>
    <mergeCell ref="AC32:AG32"/>
    <mergeCell ref="C27:F27"/>
    <mergeCell ref="AJ27:AJ29"/>
    <mergeCell ref="AK32:AK33"/>
    <mergeCell ref="AM32:AM33"/>
    <mergeCell ref="B33:B43"/>
    <mergeCell ref="C33:F33"/>
    <mergeCell ref="G33:AA33"/>
    <mergeCell ref="C34:F34"/>
    <mergeCell ref="G34:AA34"/>
    <mergeCell ref="AC34:AG36"/>
    <mergeCell ref="AJ34:AK34"/>
    <mergeCell ref="C37:D40"/>
    <mergeCell ref="G37:AA37"/>
    <mergeCell ref="AC37:AG42"/>
    <mergeCell ref="G38:AA40"/>
    <mergeCell ref="C41:F41"/>
    <mergeCell ref="D42:F42"/>
    <mergeCell ref="C43:F43"/>
    <mergeCell ref="G43:O43"/>
    <mergeCell ref="Q43:S43"/>
    <mergeCell ref="T43:AA43"/>
    <mergeCell ref="AN34:AQ36"/>
    <mergeCell ref="C35:F35"/>
    <mergeCell ref="G35:H35"/>
    <mergeCell ref="I35:N35"/>
    <mergeCell ref="P35:AA35"/>
    <mergeCell ref="AK35:AM36"/>
    <mergeCell ref="C36:F36"/>
    <mergeCell ref="G36:N36"/>
    <mergeCell ref="P36:AA36"/>
    <mergeCell ref="AJ43:AO44"/>
    <mergeCell ref="B46:F46"/>
    <mergeCell ref="G46:X46"/>
    <mergeCell ref="Y46:Z46"/>
    <mergeCell ref="AA46:AF46"/>
    <mergeCell ref="D47:AA49"/>
    <mergeCell ref="B48:B49"/>
    <mergeCell ref="C48:C49"/>
    <mergeCell ref="AK48:AK49"/>
    <mergeCell ref="AM48:AQ49"/>
    <mergeCell ref="B50:B53"/>
    <mergeCell ref="C50:F50"/>
    <mergeCell ref="G50:J50"/>
    <mergeCell ref="P50:AF50"/>
    <mergeCell ref="AK50:AO50"/>
    <mergeCell ref="C51:F51"/>
    <mergeCell ref="G51:N51"/>
    <mergeCell ref="P51:AF51"/>
    <mergeCell ref="C52:F52"/>
    <mergeCell ref="G52:AF52"/>
    <mergeCell ref="C53:F53"/>
    <mergeCell ref="G53:O53"/>
    <mergeCell ref="Q53:S53"/>
    <mergeCell ref="T53:AF53"/>
    <mergeCell ref="AA61:AB61"/>
    <mergeCell ref="B1:D1"/>
    <mergeCell ref="E1:X1"/>
    <mergeCell ref="Y1:AG1"/>
    <mergeCell ref="B61:D61"/>
    <mergeCell ref="E61:F61"/>
    <mergeCell ref="G61:I61"/>
    <mergeCell ref="J61:O61"/>
    <mergeCell ref="P61:Q61"/>
    <mergeCell ref="S61:X61"/>
    <mergeCell ref="AA59:AB59"/>
    <mergeCell ref="B60:D60"/>
    <mergeCell ref="E60:F60"/>
    <mergeCell ref="G60:I60"/>
    <mergeCell ref="J60:O60"/>
    <mergeCell ref="P60:Q60"/>
    <mergeCell ref="S60:X60"/>
    <mergeCell ref="AA60:AB60"/>
    <mergeCell ref="B59:D59"/>
    <mergeCell ref="E59:F59"/>
    <mergeCell ref="G59:I59"/>
    <mergeCell ref="J59:O59"/>
    <mergeCell ref="P59:Q59"/>
    <mergeCell ref="R59:X59"/>
  </mergeCells>
  <phoneticPr fontId="1"/>
  <dataValidations count="6">
    <dataValidation type="list" allowBlank="1" showInputMessage="1" showErrorMessage="1" sqref="G18:L18" xr:uid="{8A9775AE-4AB2-4C4D-878C-1C0E0429B4FD}">
      <formula1>"個人,法人"</formula1>
    </dataValidation>
    <dataValidation type="list" allowBlank="1" showInputMessage="1" showErrorMessage="1" sqref="O18:W18" xr:uid="{22ED2E7A-4860-4E74-ADBF-3D41EA9EDE89}">
      <formula1>$AK$56:$AK$68</formula1>
    </dataValidation>
    <dataValidation type="list" allowBlank="1" showInputMessage="1" showErrorMessage="1" sqref="Y18" xr:uid="{ED934E4B-714C-4594-A7E5-05FF14290134}">
      <formula1>"前,後,その他"</formula1>
    </dataValidation>
    <dataValidation type="list" allowBlank="1" showInputMessage="1" showErrorMessage="1" sqref="P53 P43 P29" xr:uid="{F7C2A363-3182-4EC1-992E-9C06BC0AB403}">
      <formula1>"(代),(直)"</formula1>
    </dataValidation>
    <dataValidation type="list" allowBlank="1" showInputMessage="1" showErrorMessage="1" promptTitle="大臣・知事の別" prompt="都道府県知事の許可の場合は、左欄に都道府県を記載してください" sqref="E58:F61" xr:uid="{72A07111-CA5A-442B-B081-61149712F6F0}">
      <formula1>"大臣,知事"</formula1>
    </dataValidation>
    <dataValidation type="list" allowBlank="1" showInputMessage="1" showErrorMessage="1" prompt="特定・一般の別" sqref="G58:I61" xr:uid="{B13B2753-93AB-4F87-BD7B-A2460FEAAB84}">
      <formula1>"特定,一般"</formula1>
    </dataValidation>
  </dataValidations>
  <pageMargins left="0.78740157480314965" right="0.31496062992125984" top="0.55118110236220474"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38100</xdr:colOff>
                    <xdr:row>10</xdr:row>
                    <xdr:rowOff>0</xdr:rowOff>
                  </from>
                  <to>
                    <xdr:col>3</xdr:col>
                    <xdr:colOff>257175</xdr:colOff>
                    <xdr:row>11</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38100</xdr:colOff>
                    <xdr:row>10</xdr:row>
                    <xdr:rowOff>228600</xdr:rowOff>
                  </from>
                  <to>
                    <xdr:col>3</xdr:col>
                    <xdr:colOff>257175</xdr:colOff>
                    <xdr:row>11</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19050</xdr:colOff>
                    <xdr:row>27</xdr:row>
                    <xdr:rowOff>0</xdr:rowOff>
                  </from>
                  <to>
                    <xdr:col>2</xdr:col>
                    <xdr:colOff>238125</xdr:colOff>
                    <xdr:row>27</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19050</xdr:colOff>
                    <xdr:row>41</xdr:row>
                    <xdr:rowOff>0</xdr:rowOff>
                  </from>
                  <to>
                    <xdr:col>2</xdr:col>
                    <xdr:colOff>238125</xdr:colOff>
                    <xdr:row>41</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76200</xdr:colOff>
                    <xdr:row>30</xdr:row>
                    <xdr:rowOff>38100</xdr:rowOff>
                  </from>
                  <to>
                    <xdr:col>1</xdr:col>
                    <xdr:colOff>304800</xdr:colOff>
                    <xdr:row>31</xdr:row>
                    <xdr:rowOff>123825</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xdr:col>
                    <xdr:colOff>76200</xdr:colOff>
                    <xdr:row>47</xdr:row>
                    <xdr:rowOff>38100</xdr:rowOff>
                  </from>
                  <to>
                    <xdr:col>1</xdr:col>
                    <xdr:colOff>304800</xdr:colOff>
                    <xdr:row>48</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D6B0-B16F-481E-8530-98B94E6FD86E}">
  <sheetPr codeName="Sheet3">
    <outlinePr summaryBelow="0"/>
  </sheetPr>
  <dimension ref="A1:AT105"/>
  <sheetViews>
    <sheetView showGridLines="0" showRowColHeaders="0" zoomScaleNormal="100" zoomScaleSheetLayoutView="100" workbookViewId="0">
      <selection activeCell="U5" sqref="U5:AB5"/>
    </sheetView>
  </sheetViews>
  <sheetFormatPr defaultColWidth="9" defaultRowHeight="18.75" x14ac:dyDescent="0.4"/>
  <cols>
    <col min="1" max="1" width="3.75" customWidth="1"/>
    <col min="2" max="3" width="2.125" customWidth="1"/>
    <col min="4" max="4" width="4.125" customWidth="1"/>
    <col min="5" max="5" width="1.875" customWidth="1"/>
    <col min="6" max="6" width="3.75" customWidth="1"/>
    <col min="7" max="7" width="4.25" customWidth="1"/>
    <col min="8" max="9" width="2" customWidth="1"/>
    <col min="10" max="11" width="3.125" customWidth="1"/>
    <col min="12" max="12" width="3.375" customWidth="1"/>
    <col min="13" max="13" width="1.25" customWidth="1"/>
    <col min="14" max="15" width="2.5" customWidth="1"/>
    <col min="16" max="16" width="1.875" customWidth="1"/>
    <col min="17" max="17" width="3.125" customWidth="1"/>
    <col min="18" max="18" width="3.375" customWidth="1"/>
    <col min="19" max="20" width="1.875" customWidth="1"/>
    <col min="21" max="21" width="3.625" customWidth="1"/>
    <col min="22" max="23" width="1.875" customWidth="1"/>
    <col min="24" max="24" width="3.125" customWidth="1"/>
    <col min="25" max="26" width="2" customWidth="1"/>
    <col min="27" max="27" width="2.5" customWidth="1"/>
    <col min="28" max="28" width="3.125" customWidth="1"/>
    <col min="29" max="29" width="2.5" customWidth="1"/>
    <col min="30" max="30" width="1.125" customWidth="1"/>
    <col min="31" max="31" width="3.125" customWidth="1"/>
    <col min="32" max="32" width="4.125" customWidth="1"/>
    <col min="33" max="34" width="3.125" customWidth="1"/>
    <col min="35" max="35" width="4.5" customWidth="1"/>
    <col min="36" max="36" width="3.75" customWidth="1"/>
    <col min="37" max="38" width="3.875" hidden="1" customWidth="1"/>
    <col min="44" max="45" width="9" customWidth="1"/>
  </cols>
  <sheetData>
    <row r="1" spans="2:46" s="1" customFormat="1" ht="12.75" customHeight="1" x14ac:dyDescent="0.4">
      <c r="B1" s="882" t="s">
        <v>0</v>
      </c>
      <c r="C1" s="882"/>
      <c r="D1" s="882"/>
      <c r="E1" s="575"/>
      <c r="F1" s="577"/>
      <c r="G1" s="578"/>
      <c r="H1" s="578"/>
      <c r="I1" s="578"/>
      <c r="J1" s="578"/>
      <c r="K1" s="578"/>
      <c r="L1" s="578"/>
      <c r="M1" s="578"/>
      <c r="N1" s="578"/>
      <c r="O1" s="578"/>
      <c r="P1" s="578"/>
      <c r="Q1" s="578"/>
      <c r="R1" s="578"/>
      <c r="S1" s="578"/>
      <c r="T1" s="578"/>
      <c r="U1" s="578"/>
      <c r="V1" s="578"/>
      <c r="W1" s="578"/>
      <c r="X1" s="578"/>
      <c r="Y1" s="578"/>
      <c r="Z1" s="579"/>
      <c r="AA1" s="499" t="s">
        <v>347</v>
      </c>
      <c r="AB1" s="500"/>
      <c r="AC1" s="500"/>
      <c r="AD1" s="500"/>
      <c r="AE1" s="500"/>
      <c r="AF1" s="500"/>
      <c r="AG1" s="500"/>
      <c r="AH1" s="500"/>
      <c r="AI1" s="500"/>
    </row>
    <row r="2" spans="2:46" s="36" customFormat="1" ht="28.5" customHeight="1" x14ac:dyDescent="0.4">
      <c r="B2" s="829" t="s">
        <v>170</v>
      </c>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K2" s="76"/>
      <c r="AL2" s="76"/>
      <c r="AM2" s="610" t="s">
        <v>247</v>
      </c>
      <c r="AN2" s="407"/>
      <c r="AO2" s="407"/>
      <c r="AP2" s="407"/>
      <c r="AQ2" s="408"/>
      <c r="AR2" s="76"/>
      <c r="AS2" s="76"/>
      <c r="AT2" s="76"/>
    </row>
    <row r="3" spans="2:46" s="1" customFormat="1" ht="7.5" customHeight="1" thickBot="1" x14ac:dyDescent="0.45">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M3" s="76"/>
      <c r="AN3" s="76"/>
      <c r="AO3" s="76"/>
      <c r="AP3" s="76"/>
      <c r="AQ3" s="76"/>
      <c r="AR3" s="76"/>
      <c r="AS3" s="76"/>
      <c r="AT3" s="76"/>
    </row>
    <row r="4" spans="2:46" s="1" customFormat="1" ht="22.5" customHeight="1" thickBot="1" x14ac:dyDescent="0.45">
      <c r="B4" s="838" t="s">
        <v>186</v>
      </c>
      <c r="C4" s="839"/>
      <c r="D4" s="900" t="s">
        <v>184</v>
      </c>
      <c r="E4" s="901"/>
      <c r="F4" s="901"/>
      <c r="G4" s="901"/>
      <c r="H4" s="901"/>
      <c r="I4" s="901"/>
      <c r="J4" s="901"/>
      <c r="K4" s="902"/>
      <c r="L4" s="57"/>
      <c r="M4" s="69"/>
      <c r="N4" s="70"/>
      <c r="O4" s="916" t="str">
        <f>IF(AA4="","大臣、知事の別",IF(AA4="知事","都道府県名を入力→",""))</f>
        <v>大臣、知事の別</v>
      </c>
      <c r="P4" s="916"/>
      <c r="Q4" s="916"/>
      <c r="R4" s="916"/>
      <c r="S4" s="916"/>
      <c r="T4" s="917"/>
      <c r="U4" s="821"/>
      <c r="V4" s="822"/>
      <c r="W4" s="822"/>
      <c r="X4" s="822"/>
      <c r="Y4" s="822"/>
      <c r="Z4" s="822"/>
      <c r="AA4" s="918"/>
      <c r="AB4" s="919"/>
      <c r="AC4" s="54"/>
      <c r="AD4" s="912" t="s">
        <v>204</v>
      </c>
      <c r="AE4" s="912"/>
      <c r="AF4" s="912"/>
      <c r="AG4" s="912"/>
      <c r="AH4" s="912"/>
      <c r="AI4" s="913"/>
      <c r="AK4" s="129"/>
      <c r="AL4" s="129"/>
    </row>
    <row r="5" spans="2:46" s="1" customFormat="1" ht="22.5" customHeight="1" thickBot="1" x14ac:dyDescent="0.45">
      <c r="B5" s="840"/>
      <c r="C5" s="841"/>
      <c r="D5" s="72"/>
      <c r="E5" s="4"/>
      <c r="F5" s="4"/>
      <c r="G5" s="4"/>
      <c r="H5" s="4"/>
      <c r="I5" s="4"/>
      <c r="J5" s="4"/>
      <c r="K5" s="4"/>
      <c r="L5" s="4"/>
      <c r="M5" s="3"/>
      <c r="N5" s="4"/>
      <c r="O5" s="68"/>
      <c r="P5" s="68"/>
      <c r="Q5" s="68"/>
      <c r="R5" s="857" t="s">
        <v>77</v>
      </c>
      <c r="S5" s="857"/>
      <c r="T5" s="858"/>
      <c r="U5" s="859"/>
      <c r="V5" s="860"/>
      <c r="W5" s="860"/>
      <c r="X5" s="860"/>
      <c r="Y5" s="860"/>
      <c r="Z5" s="860"/>
      <c r="AA5" s="860"/>
      <c r="AB5" s="861"/>
      <c r="AC5" s="56" t="s">
        <v>65</v>
      </c>
      <c r="AD5" s="914"/>
      <c r="AE5" s="914"/>
      <c r="AF5" s="914"/>
      <c r="AG5" s="914"/>
      <c r="AH5" s="914"/>
      <c r="AI5" s="915"/>
      <c r="AK5" s="795">
        <v>45017</v>
      </c>
      <c r="AL5" s="796"/>
      <c r="AM5" s="792" t="str">
        <f>"建設業許可、経審通知書は "&amp;TEXT($AK$5,"ggge年m月d日")&amp;" 時点で有効な
ものとしてください"</f>
        <v>建設業許可、経審通知書は 令和5年4月1日 時点で有効な
ものとしてください</v>
      </c>
      <c r="AN5" s="682"/>
      <c r="AO5" s="682"/>
      <c r="AP5" s="682"/>
      <c r="AQ5" s="793"/>
    </row>
    <row r="6" spans="2:46" s="1" customFormat="1" ht="22.5" customHeight="1" thickBot="1" x14ac:dyDescent="0.2">
      <c r="B6" s="840"/>
      <c r="C6" s="841"/>
      <c r="D6" s="490" t="s">
        <v>185</v>
      </c>
      <c r="E6" s="491"/>
      <c r="F6" s="491"/>
      <c r="G6" s="491"/>
      <c r="H6" s="491"/>
      <c r="I6" s="491"/>
      <c r="J6" s="491"/>
      <c r="K6" s="491"/>
      <c r="L6" s="491"/>
      <c r="M6" s="491"/>
      <c r="N6" s="491"/>
      <c r="O6" s="491"/>
      <c r="P6" s="491"/>
      <c r="Q6" s="491"/>
      <c r="R6" s="862"/>
      <c r="S6" s="863"/>
      <c r="T6" s="863"/>
      <c r="U6" s="863"/>
      <c r="V6" s="863"/>
      <c r="W6" s="863"/>
      <c r="X6" s="863"/>
      <c r="Y6" s="863"/>
      <c r="Z6" s="863"/>
      <c r="AA6" s="863"/>
      <c r="AB6" s="863"/>
      <c r="AC6" s="863"/>
      <c r="AD6" s="863"/>
      <c r="AE6" s="863"/>
      <c r="AF6" s="863"/>
      <c r="AG6" s="863"/>
      <c r="AH6" s="863"/>
      <c r="AI6" s="864"/>
      <c r="AK6" s="129"/>
      <c r="AL6" s="129"/>
      <c r="AM6" s="637"/>
      <c r="AN6" s="671"/>
      <c r="AO6" s="671"/>
      <c r="AP6" s="671"/>
      <c r="AQ6" s="794"/>
    </row>
    <row r="7" spans="2:46" s="1" customFormat="1" ht="22.5" customHeight="1" thickBot="1" x14ac:dyDescent="0.2">
      <c r="B7" s="840"/>
      <c r="C7" s="841"/>
      <c r="D7" s="903" t="s">
        <v>66</v>
      </c>
      <c r="E7" s="904"/>
      <c r="F7" s="904"/>
      <c r="G7" s="905"/>
      <c r="H7" s="823"/>
      <c r="I7" s="824"/>
      <c r="J7" s="824"/>
      <c r="K7" s="824"/>
      <c r="L7" s="824"/>
      <c r="M7" s="824"/>
      <c r="N7" s="824"/>
      <c r="O7" s="825"/>
      <c r="P7" s="108" t="s">
        <v>201</v>
      </c>
      <c r="Q7" s="109"/>
      <c r="R7" s="106"/>
      <c r="S7" s="106"/>
      <c r="T7" s="106"/>
      <c r="U7" s="106"/>
      <c r="V7" s="106"/>
      <c r="W7" s="106"/>
      <c r="X7" s="106"/>
      <c r="Y7" s="106"/>
      <c r="Z7" s="106"/>
      <c r="AA7" s="106"/>
      <c r="AB7" s="106"/>
      <c r="AC7" s="106"/>
      <c r="AD7" s="106"/>
      <c r="AE7" s="106"/>
      <c r="AF7" s="106"/>
      <c r="AG7" s="106"/>
      <c r="AH7" s="106"/>
      <c r="AI7" s="107"/>
      <c r="AK7" s="129"/>
      <c r="AL7" s="129"/>
      <c r="AM7" s="610" t="s">
        <v>410</v>
      </c>
      <c r="AN7" s="407"/>
      <c r="AO7" s="797">
        <f>AK5-(365+30*7)</f>
        <v>44442</v>
      </c>
      <c r="AP7" s="797"/>
      <c r="AQ7" s="135" t="s">
        <v>409</v>
      </c>
    </row>
    <row r="8" spans="2:46" s="1" customFormat="1" ht="22.5" customHeight="1" thickBot="1" x14ac:dyDescent="0.45">
      <c r="B8" s="840"/>
      <c r="C8" s="841"/>
      <c r="D8" s="906" t="s">
        <v>67</v>
      </c>
      <c r="E8" s="907"/>
      <c r="F8" s="907"/>
      <c r="G8" s="907"/>
      <c r="H8" s="816"/>
      <c r="I8" s="817"/>
      <c r="J8" s="817"/>
      <c r="K8" s="817"/>
      <c r="L8" s="817"/>
      <c r="M8" s="818"/>
      <c r="N8" s="75" t="s">
        <v>189</v>
      </c>
      <c r="O8" s="77"/>
      <c r="P8" s="71"/>
      <c r="Q8" s="494" t="s">
        <v>180</v>
      </c>
      <c r="R8" s="495"/>
      <c r="S8" s="495"/>
      <c r="T8" s="495"/>
      <c r="U8" s="495"/>
      <c r="V8" s="495"/>
      <c r="W8" s="495"/>
      <c r="X8" s="495"/>
      <c r="Y8" s="495"/>
      <c r="Z8" s="495"/>
      <c r="AA8" s="495"/>
      <c r="AB8" s="495"/>
      <c r="AC8" s="495"/>
      <c r="AD8" s="495"/>
      <c r="AE8" s="495"/>
      <c r="AF8" s="495"/>
      <c r="AG8" s="495"/>
      <c r="AH8" s="495"/>
      <c r="AI8" s="496" t="b">
        <v>0</v>
      </c>
      <c r="AK8" s="129"/>
      <c r="AL8" s="129"/>
    </row>
    <row r="9" spans="2:46" s="1" customFormat="1" ht="22.5" customHeight="1" thickBot="1" x14ac:dyDescent="0.45">
      <c r="B9" s="840"/>
      <c r="C9" s="841"/>
      <c r="D9" s="908" t="s">
        <v>177</v>
      </c>
      <c r="E9" s="909"/>
      <c r="F9" s="909"/>
      <c r="G9" s="909"/>
      <c r="H9" s="910"/>
      <c r="I9" s="910"/>
      <c r="J9" s="910"/>
      <c r="K9" s="910"/>
      <c r="L9" s="910"/>
      <c r="M9" s="910"/>
      <c r="N9" s="909"/>
      <c r="O9" s="911"/>
      <c r="P9" s="71"/>
      <c r="Q9" s="801" t="s">
        <v>182</v>
      </c>
      <c r="R9" s="802"/>
      <c r="S9" s="802"/>
      <c r="T9" s="802"/>
      <c r="U9" s="802"/>
      <c r="V9" s="802"/>
      <c r="W9" s="60" t="s">
        <v>183</v>
      </c>
      <c r="X9" s="61" t="s">
        <v>171</v>
      </c>
      <c r="Y9" s="58"/>
      <c r="Z9" s="58"/>
      <c r="AA9" s="58"/>
      <c r="AB9" s="62"/>
      <c r="AC9" s="62"/>
      <c r="AD9" s="317"/>
      <c r="AE9" s="317"/>
      <c r="AF9" s="317"/>
      <c r="AG9" s="611"/>
      <c r="AH9" s="612"/>
      <c r="AI9" s="613"/>
      <c r="AK9" s="129"/>
      <c r="AL9" s="129"/>
    </row>
    <row r="10" spans="2:46" s="1" customFormat="1" ht="22.5" customHeight="1" thickBot="1" x14ac:dyDescent="0.45">
      <c r="B10" s="840"/>
      <c r="C10" s="841"/>
      <c r="D10" s="845" t="s">
        <v>188</v>
      </c>
      <c r="E10" s="846"/>
      <c r="F10" s="846"/>
      <c r="G10" s="847"/>
      <c r="H10" s="816"/>
      <c r="I10" s="817"/>
      <c r="J10" s="817"/>
      <c r="K10" s="817"/>
      <c r="L10" s="817"/>
      <c r="M10" s="818"/>
      <c r="N10" s="76" t="s">
        <v>189</v>
      </c>
      <c r="O10" s="38"/>
      <c r="P10" s="71"/>
      <c r="Q10" s="803"/>
      <c r="R10" s="804"/>
      <c r="S10" s="804"/>
      <c r="T10" s="804"/>
      <c r="U10" s="804"/>
      <c r="V10" s="804"/>
      <c r="W10" s="60" t="s">
        <v>183</v>
      </c>
      <c r="X10" s="61" t="s">
        <v>172</v>
      </c>
      <c r="Y10" s="58"/>
      <c r="Z10" s="58"/>
      <c r="AA10" s="60"/>
      <c r="AB10" s="63"/>
      <c r="AC10" s="63"/>
      <c r="AD10" s="317"/>
      <c r="AE10" s="317"/>
      <c r="AF10" s="317"/>
      <c r="AG10" s="611"/>
      <c r="AH10" s="612"/>
      <c r="AI10" s="613"/>
      <c r="AK10" s="129"/>
      <c r="AL10" s="129"/>
    </row>
    <row r="11" spans="2:46" s="1" customFormat="1" ht="22.5" customHeight="1" thickBot="1" x14ac:dyDescent="0.45">
      <c r="B11" s="840"/>
      <c r="C11" s="841"/>
      <c r="D11" s="848" t="s">
        <v>68</v>
      </c>
      <c r="E11" s="849"/>
      <c r="F11" s="849"/>
      <c r="G11" s="849"/>
      <c r="H11" s="849"/>
      <c r="I11" s="850"/>
      <c r="J11" s="826"/>
      <c r="K11" s="827"/>
      <c r="L11" s="827"/>
      <c r="M11" s="828"/>
      <c r="N11" s="807" t="s">
        <v>69</v>
      </c>
      <c r="O11" s="808"/>
      <c r="P11" s="71"/>
      <c r="Q11" s="805"/>
      <c r="R11" s="806"/>
      <c r="S11" s="806"/>
      <c r="T11" s="806"/>
      <c r="U11" s="806"/>
      <c r="V11" s="806"/>
      <c r="W11" s="60" t="s">
        <v>183</v>
      </c>
      <c r="X11" s="61" t="s">
        <v>173</v>
      </c>
      <c r="Y11" s="60"/>
      <c r="Z11" s="60"/>
      <c r="AA11" s="60"/>
      <c r="AB11" s="63"/>
      <c r="AC11" s="63"/>
      <c r="AD11" s="317"/>
      <c r="AE11" s="317"/>
      <c r="AF11" s="317"/>
      <c r="AG11" s="611"/>
      <c r="AH11" s="612"/>
      <c r="AI11" s="613"/>
      <c r="AK11" s="129"/>
      <c r="AL11" s="129"/>
    </row>
    <row r="12" spans="2:46" s="1" customFormat="1" ht="22.5" customHeight="1" thickBot="1" x14ac:dyDescent="0.45">
      <c r="B12" s="840"/>
      <c r="C12" s="841"/>
      <c r="D12" s="853" t="s">
        <v>181</v>
      </c>
      <c r="E12" s="854"/>
      <c r="F12" s="854"/>
      <c r="G12" s="55" t="s">
        <v>178</v>
      </c>
      <c r="H12" s="64"/>
      <c r="I12" s="73"/>
      <c r="J12" s="813"/>
      <c r="K12" s="814"/>
      <c r="L12" s="814"/>
      <c r="M12" s="815"/>
      <c r="N12" s="809" t="s">
        <v>176</v>
      </c>
      <c r="O12" s="810"/>
      <c r="P12" s="71"/>
      <c r="Q12" s="59"/>
      <c r="R12" s="59"/>
      <c r="S12" s="61"/>
      <c r="T12" s="60"/>
      <c r="U12" s="61"/>
      <c r="V12" s="61" t="s">
        <v>174</v>
      </c>
      <c r="W12" s="61"/>
      <c r="X12" s="61"/>
      <c r="Y12" s="60"/>
      <c r="Z12" s="60"/>
      <c r="AA12" s="60"/>
      <c r="AB12" s="63"/>
      <c r="AC12" s="63"/>
      <c r="AD12" s="317"/>
      <c r="AE12" s="317"/>
      <c r="AF12" s="317"/>
      <c r="AG12" s="611"/>
      <c r="AH12" s="612"/>
      <c r="AI12" s="613"/>
      <c r="AK12" s="129"/>
      <c r="AL12" s="129"/>
    </row>
    <row r="13" spans="2:46" s="1" customFormat="1" ht="22.5" customHeight="1" thickBot="1" x14ac:dyDescent="0.45">
      <c r="B13" s="842"/>
      <c r="C13" s="843"/>
      <c r="D13" s="851" t="s">
        <v>187</v>
      </c>
      <c r="E13" s="852"/>
      <c r="F13" s="852"/>
      <c r="G13" s="852"/>
      <c r="H13" s="65" t="s">
        <v>179</v>
      </c>
      <c r="I13" s="74"/>
      <c r="J13" s="813"/>
      <c r="K13" s="814"/>
      <c r="L13" s="814"/>
      <c r="M13" s="815"/>
      <c r="N13" s="66" t="s">
        <v>176</v>
      </c>
      <c r="O13" s="67"/>
      <c r="P13" s="71"/>
      <c r="Q13" s="55"/>
      <c r="R13" s="883" t="s">
        <v>181</v>
      </c>
      <c r="S13" s="883"/>
      <c r="T13" s="883"/>
      <c r="U13" s="883"/>
      <c r="V13" s="883"/>
      <c r="W13" s="883"/>
      <c r="X13" s="883"/>
      <c r="Y13" s="883"/>
      <c r="Z13" s="883"/>
      <c r="AA13" s="883"/>
      <c r="AB13" s="883"/>
      <c r="AC13" s="836" t="s">
        <v>175</v>
      </c>
      <c r="AD13" s="836"/>
      <c r="AE13" s="837"/>
      <c r="AF13" s="816"/>
      <c r="AG13" s="817"/>
      <c r="AH13" s="818"/>
      <c r="AI13" s="110" t="s">
        <v>176</v>
      </c>
      <c r="AK13" s="129"/>
      <c r="AL13" s="129"/>
    </row>
    <row r="14" spans="2:46" s="1" customFormat="1" ht="11.25" customHeight="1" x14ac:dyDescent="0.4">
      <c r="B14" s="844"/>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K14" s="129"/>
      <c r="AL14" s="129"/>
    </row>
    <row r="15" spans="2:46" s="1" customFormat="1" ht="27.75" customHeight="1" x14ac:dyDescent="0.4">
      <c r="B15" s="831" t="s">
        <v>70</v>
      </c>
      <c r="C15" s="832"/>
      <c r="D15" s="832"/>
      <c r="E15" s="832"/>
      <c r="F15" s="832"/>
      <c r="G15" s="832"/>
      <c r="H15" s="832"/>
      <c r="I15" s="832"/>
      <c r="J15" s="884" t="s">
        <v>207</v>
      </c>
      <c r="K15" s="885"/>
      <c r="L15" s="885"/>
      <c r="M15" s="885"/>
      <c r="N15" s="885"/>
      <c r="O15" s="885"/>
      <c r="P15" s="885"/>
      <c r="Q15" s="885"/>
      <c r="R15" s="885"/>
      <c r="S15" s="885"/>
      <c r="T15" s="885"/>
      <c r="U15" s="885"/>
      <c r="V15" s="885"/>
      <c r="W15" s="885"/>
      <c r="X15" s="885"/>
      <c r="Y15" s="885"/>
      <c r="Z15" s="885"/>
      <c r="AA15" s="885"/>
      <c r="AB15" s="886"/>
      <c r="AC15" s="886"/>
      <c r="AD15" s="886"/>
      <c r="AE15" s="886"/>
      <c r="AF15" s="885"/>
      <c r="AG15" s="885"/>
      <c r="AH15" s="885"/>
      <c r="AI15" s="887"/>
      <c r="AK15" s="129"/>
      <c r="AL15" s="129"/>
    </row>
    <row r="16" spans="2:46" s="1" customFormat="1" ht="30" customHeight="1" thickBot="1" x14ac:dyDescent="0.45">
      <c r="B16" s="888" t="s">
        <v>74</v>
      </c>
      <c r="C16" s="889"/>
      <c r="D16" s="889"/>
      <c r="E16" s="889"/>
      <c r="F16" s="889"/>
      <c r="G16" s="889"/>
      <c r="H16" s="889"/>
      <c r="I16" s="890"/>
      <c r="J16" s="871" t="s">
        <v>71</v>
      </c>
      <c r="K16" s="872"/>
      <c r="L16" s="872"/>
      <c r="M16" s="872"/>
      <c r="N16" s="878" t="s">
        <v>72</v>
      </c>
      <c r="O16" s="879"/>
      <c r="P16" s="879"/>
      <c r="Q16" s="879"/>
      <c r="R16" s="879"/>
      <c r="S16" s="871" t="s">
        <v>227</v>
      </c>
      <c r="T16" s="872"/>
      <c r="U16" s="872"/>
      <c r="V16" s="872"/>
      <c r="W16" s="872"/>
      <c r="X16" s="872"/>
      <c r="Y16" s="893"/>
      <c r="Z16" s="871" t="s">
        <v>226</v>
      </c>
      <c r="AA16" s="872"/>
      <c r="AB16" s="872"/>
      <c r="AC16" s="872"/>
      <c r="AD16" s="872"/>
      <c r="AE16" s="893"/>
      <c r="AF16" s="871" t="s">
        <v>203</v>
      </c>
      <c r="AG16" s="889"/>
      <c r="AH16" s="889"/>
      <c r="AI16" s="892"/>
      <c r="AK16" s="129">
        <f>10-COUNTBLANK($D$17:$D$26)</f>
        <v>0</v>
      </c>
      <c r="AL16" s="129"/>
      <c r="AM16" s="598" t="str">
        <f>IF($AK$16=0,"取引希望する業種を指定してください",IF(MAX($AK$17:$AK$26)=1,"","工種が重複しています")&amp;IF(MAX($AK$17:$AK$26)*MAX($AL$17:$AL$26)=1,"","/")&amp;IF(MAX($AL$17:$AL$26)=1,"","P点がない工種があります"))</f>
        <v>取引希望する業種を指定してください</v>
      </c>
      <c r="AN16" s="790"/>
      <c r="AO16" s="790"/>
      <c r="AP16" s="790"/>
      <c r="AQ16" s="791"/>
    </row>
    <row r="17" spans="1:39" s="1" customFormat="1" ht="24.75" customHeight="1" x14ac:dyDescent="0.4">
      <c r="A17" s="76">
        <v>1</v>
      </c>
      <c r="B17" s="876" t="str">
        <f t="shared" ref="B17:B26" si="0">IF($D17="","",INDEX(業種_29,MATCH($D17,$AL$77:$AL$105,0),1))</f>
        <v/>
      </c>
      <c r="C17" s="877"/>
      <c r="D17" s="819"/>
      <c r="E17" s="819"/>
      <c r="F17" s="819"/>
      <c r="G17" s="819"/>
      <c r="H17" s="819"/>
      <c r="I17" s="820"/>
      <c r="J17" s="880"/>
      <c r="K17" s="880"/>
      <c r="L17" s="880"/>
      <c r="M17" s="881"/>
      <c r="N17" s="891"/>
      <c r="O17" s="891"/>
      <c r="P17" s="891"/>
      <c r="Q17" s="891"/>
      <c r="R17" s="891"/>
      <c r="S17" s="894"/>
      <c r="T17" s="895"/>
      <c r="U17" s="895"/>
      <c r="V17" s="895"/>
      <c r="W17" s="895"/>
      <c r="X17" s="895"/>
      <c r="Y17" s="896"/>
      <c r="Z17" s="833"/>
      <c r="AA17" s="834"/>
      <c r="AB17" s="834"/>
      <c r="AC17" s="834"/>
      <c r="AD17" s="834"/>
      <c r="AE17" s="835"/>
      <c r="AF17" s="897"/>
      <c r="AG17" s="898"/>
      <c r="AH17" s="898"/>
      <c r="AI17" s="899"/>
      <c r="AK17" s="129" t="str">
        <f>IF($D17="","",COUNTIF($D$17:$I$26,$D17))</f>
        <v/>
      </c>
      <c r="AL17" s="142" t="str">
        <f>IF(AND($D17="",$N17=""),"",IF(AND($D17&lt;&gt;"",$N17&lt;&gt;""),1,9))</f>
        <v/>
      </c>
      <c r="AM17" s="1" t="str">
        <f>IF($D17="","",IF($AK17&gt;=2,"※重複",IF($AL17=9,"※","")))</f>
        <v/>
      </c>
    </row>
    <row r="18" spans="1:39" s="1" customFormat="1" ht="24.75" customHeight="1" x14ac:dyDescent="0.4">
      <c r="A18" s="76">
        <v>2</v>
      </c>
      <c r="B18" s="869" t="str">
        <f t="shared" si="0"/>
        <v/>
      </c>
      <c r="C18" s="870"/>
      <c r="D18" s="811"/>
      <c r="E18" s="811"/>
      <c r="F18" s="811"/>
      <c r="G18" s="811"/>
      <c r="H18" s="811"/>
      <c r="I18" s="812"/>
      <c r="J18" s="855"/>
      <c r="K18" s="855"/>
      <c r="L18" s="855"/>
      <c r="M18" s="856"/>
      <c r="N18" s="868"/>
      <c r="O18" s="868"/>
      <c r="P18" s="868"/>
      <c r="Q18" s="868"/>
      <c r="R18" s="868"/>
      <c r="S18" s="873"/>
      <c r="T18" s="874"/>
      <c r="U18" s="874"/>
      <c r="V18" s="874"/>
      <c r="W18" s="874"/>
      <c r="X18" s="874"/>
      <c r="Y18" s="875"/>
      <c r="Z18" s="798"/>
      <c r="AA18" s="799"/>
      <c r="AB18" s="799"/>
      <c r="AC18" s="799"/>
      <c r="AD18" s="799"/>
      <c r="AE18" s="800"/>
      <c r="AF18" s="865"/>
      <c r="AG18" s="866"/>
      <c r="AH18" s="866"/>
      <c r="AI18" s="867"/>
      <c r="AK18" s="129" t="str">
        <f t="shared" ref="AK18:AK26" si="1">IF($D18="","",COUNTIF($D$17:$I$26,$D18))</f>
        <v/>
      </c>
      <c r="AL18" s="142" t="str">
        <f t="shared" ref="AL18:AL26" si="2">IF(AND($D18="",$N18=""),"",IF(AND($D18&lt;&gt;"",$N18&lt;&gt;""),1,9))</f>
        <v/>
      </c>
      <c r="AM18" s="1" t="str">
        <f t="shared" ref="AM18:AM26" si="3">IF($D18="","",IF($AK18&gt;=2,"※重複",IF($AL18=9,"※","")))</f>
        <v/>
      </c>
    </row>
    <row r="19" spans="1:39" s="1" customFormat="1" ht="24.75" customHeight="1" x14ac:dyDescent="0.4">
      <c r="A19" s="76">
        <v>3</v>
      </c>
      <c r="B19" s="869" t="str">
        <f t="shared" si="0"/>
        <v/>
      </c>
      <c r="C19" s="870"/>
      <c r="D19" s="811"/>
      <c r="E19" s="811"/>
      <c r="F19" s="811"/>
      <c r="G19" s="811"/>
      <c r="H19" s="811"/>
      <c r="I19" s="812"/>
      <c r="J19" s="855"/>
      <c r="K19" s="855"/>
      <c r="L19" s="855"/>
      <c r="M19" s="856"/>
      <c r="N19" s="868"/>
      <c r="O19" s="868"/>
      <c r="P19" s="868"/>
      <c r="Q19" s="868"/>
      <c r="R19" s="868"/>
      <c r="S19" s="873"/>
      <c r="T19" s="874"/>
      <c r="U19" s="874"/>
      <c r="V19" s="874"/>
      <c r="W19" s="874"/>
      <c r="X19" s="874"/>
      <c r="Y19" s="875"/>
      <c r="Z19" s="798"/>
      <c r="AA19" s="799"/>
      <c r="AB19" s="799"/>
      <c r="AC19" s="799"/>
      <c r="AD19" s="799"/>
      <c r="AE19" s="800"/>
      <c r="AF19" s="865"/>
      <c r="AG19" s="866"/>
      <c r="AH19" s="866"/>
      <c r="AI19" s="867"/>
      <c r="AK19" s="129" t="str">
        <f t="shared" si="1"/>
        <v/>
      </c>
      <c r="AL19" s="142" t="str">
        <f t="shared" si="2"/>
        <v/>
      </c>
      <c r="AM19" s="1" t="str">
        <f t="shared" si="3"/>
        <v/>
      </c>
    </row>
    <row r="20" spans="1:39" s="1" customFormat="1" ht="24.75" customHeight="1" x14ac:dyDescent="0.4">
      <c r="A20" s="76">
        <v>4</v>
      </c>
      <c r="B20" s="869" t="str">
        <f t="shared" si="0"/>
        <v/>
      </c>
      <c r="C20" s="870"/>
      <c r="D20" s="811"/>
      <c r="E20" s="811"/>
      <c r="F20" s="811"/>
      <c r="G20" s="811"/>
      <c r="H20" s="811"/>
      <c r="I20" s="812"/>
      <c r="J20" s="855"/>
      <c r="K20" s="855"/>
      <c r="L20" s="855"/>
      <c r="M20" s="856"/>
      <c r="N20" s="868"/>
      <c r="O20" s="868"/>
      <c r="P20" s="868"/>
      <c r="Q20" s="868"/>
      <c r="R20" s="868"/>
      <c r="S20" s="873"/>
      <c r="T20" s="874"/>
      <c r="U20" s="874"/>
      <c r="V20" s="874"/>
      <c r="W20" s="874"/>
      <c r="X20" s="874"/>
      <c r="Y20" s="875"/>
      <c r="Z20" s="798"/>
      <c r="AA20" s="799"/>
      <c r="AB20" s="799"/>
      <c r="AC20" s="799"/>
      <c r="AD20" s="799"/>
      <c r="AE20" s="800"/>
      <c r="AF20" s="865"/>
      <c r="AG20" s="866"/>
      <c r="AH20" s="866"/>
      <c r="AI20" s="867"/>
      <c r="AK20" s="129" t="str">
        <f t="shared" si="1"/>
        <v/>
      </c>
      <c r="AL20" s="142" t="str">
        <f t="shared" si="2"/>
        <v/>
      </c>
      <c r="AM20" s="1" t="str">
        <f t="shared" si="3"/>
        <v/>
      </c>
    </row>
    <row r="21" spans="1:39" s="1" customFormat="1" ht="24.75" customHeight="1" x14ac:dyDescent="0.4">
      <c r="A21" s="76">
        <v>5</v>
      </c>
      <c r="B21" s="869" t="str">
        <f t="shared" si="0"/>
        <v/>
      </c>
      <c r="C21" s="870"/>
      <c r="D21" s="811"/>
      <c r="E21" s="811"/>
      <c r="F21" s="811"/>
      <c r="G21" s="811"/>
      <c r="H21" s="811"/>
      <c r="I21" s="812"/>
      <c r="J21" s="855"/>
      <c r="K21" s="855"/>
      <c r="L21" s="855"/>
      <c r="M21" s="856"/>
      <c r="N21" s="868"/>
      <c r="O21" s="868"/>
      <c r="P21" s="868"/>
      <c r="Q21" s="868"/>
      <c r="R21" s="868"/>
      <c r="S21" s="873"/>
      <c r="T21" s="874"/>
      <c r="U21" s="874"/>
      <c r="V21" s="874"/>
      <c r="W21" s="874"/>
      <c r="X21" s="874"/>
      <c r="Y21" s="875"/>
      <c r="Z21" s="798"/>
      <c r="AA21" s="799"/>
      <c r="AB21" s="799"/>
      <c r="AC21" s="799"/>
      <c r="AD21" s="799"/>
      <c r="AE21" s="800"/>
      <c r="AF21" s="865"/>
      <c r="AG21" s="866"/>
      <c r="AH21" s="866"/>
      <c r="AI21" s="867"/>
      <c r="AK21" s="129" t="str">
        <f t="shared" si="1"/>
        <v/>
      </c>
      <c r="AL21" s="142" t="str">
        <f t="shared" si="2"/>
        <v/>
      </c>
      <c r="AM21" s="1" t="str">
        <f t="shared" si="3"/>
        <v/>
      </c>
    </row>
    <row r="22" spans="1:39" s="1" customFormat="1" ht="24.75" customHeight="1" x14ac:dyDescent="0.4">
      <c r="A22" s="76">
        <v>6</v>
      </c>
      <c r="B22" s="869" t="str">
        <f t="shared" si="0"/>
        <v/>
      </c>
      <c r="C22" s="870"/>
      <c r="D22" s="811"/>
      <c r="E22" s="811"/>
      <c r="F22" s="811"/>
      <c r="G22" s="811"/>
      <c r="H22" s="811"/>
      <c r="I22" s="812"/>
      <c r="J22" s="855"/>
      <c r="K22" s="855"/>
      <c r="L22" s="855"/>
      <c r="M22" s="856"/>
      <c r="N22" s="868"/>
      <c r="O22" s="868"/>
      <c r="P22" s="868"/>
      <c r="Q22" s="868"/>
      <c r="R22" s="868"/>
      <c r="S22" s="873"/>
      <c r="T22" s="874"/>
      <c r="U22" s="874"/>
      <c r="V22" s="874"/>
      <c r="W22" s="874"/>
      <c r="X22" s="874"/>
      <c r="Y22" s="875"/>
      <c r="Z22" s="798"/>
      <c r="AA22" s="799"/>
      <c r="AB22" s="799"/>
      <c r="AC22" s="799"/>
      <c r="AD22" s="799"/>
      <c r="AE22" s="800"/>
      <c r="AF22" s="865"/>
      <c r="AG22" s="866"/>
      <c r="AH22" s="866"/>
      <c r="AI22" s="867"/>
      <c r="AK22" s="129" t="str">
        <f t="shared" si="1"/>
        <v/>
      </c>
      <c r="AL22" s="142" t="str">
        <f t="shared" si="2"/>
        <v/>
      </c>
      <c r="AM22" s="1" t="str">
        <f t="shared" si="3"/>
        <v/>
      </c>
    </row>
    <row r="23" spans="1:39" s="1" customFormat="1" ht="24.75" customHeight="1" x14ac:dyDescent="0.4">
      <c r="A23" s="76">
        <v>7</v>
      </c>
      <c r="B23" s="869" t="str">
        <f t="shared" si="0"/>
        <v/>
      </c>
      <c r="C23" s="870"/>
      <c r="D23" s="811"/>
      <c r="E23" s="811"/>
      <c r="F23" s="811"/>
      <c r="G23" s="811"/>
      <c r="H23" s="811"/>
      <c r="I23" s="812"/>
      <c r="J23" s="855"/>
      <c r="K23" s="855"/>
      <c r="L23" s="855"/>
      <c r="M23" s="856"/>
      <c r="N23" s="868"/>
      <c r="O23" s="868"/>
      <c r="P23" s="868"/>
      <c r="Q23" s="868"/>
      <c r="R23" s="868"/>
      <c r="S23" s="873"/>
      <c r="T23" s="874"/>
      <c r="U23" s="874"/>
      <c r="V23" s="874"/>
      <c r="W23" s="874"/>
      <c r="X23" s="874"/>
      <c r="Y23" s="875"/>
      <c r="Z23" s="798"/>
      <c r="AA23" s="799"/>
      <c r="AB23" s="799"/>
      <c r="AC23" s="799"/>
      <c r="AD23" s="799"/>
      <c r="AE23" s="800"/>
      <c r="AF23" s="865"/>
      <c r="AG23" s="866"/>
      <c r="AH23" s="866"/>
      <c r="AI23" s="867"/>
      <c r="AK23" s="129" t="str">
        <f t="shared" si="1"/>
        <v/>
      </c>
      <c r="AL23" s="142" t="str">
        <f t="shared" si="2"/>
        <v/>
      </c>
      <c r="AM23" s="1" t="str">
        <f t="shared" si="3"/>
        <v/>
      </c>
    </row>
    <row r="24" spans="1:39" s="1" customFormat="1" ht="24.75" customHeight="1" x14ac:dyDescent="0.4">
      <c r="A24" s="76">
        <v>8</v>
      </c>
      <c r="B24" s="869" t="str">
        <f t="shared" si="0"/>
        <v/>
      </c>
      <c r="C24" s="870"/>
      <c r="D24" s="811"/>
      <c r="E24" s="811"/>
      <c r="F24" s="811"/>
      <c r="G24" s="811"/>
      <c r="H24" s="811"/>
      <c r="I24" s="812"/>
      <c r="J24" s="855"/>
      <c r="K24" s="855"/>
      <c r="L24" s="855"/>
      <c r="M24" s="856"/>
      <c r="N24" s="868"/>
      <c r="O24" s="868"/>
      <c r="P24" s="868"/>
      <c r="Q24" s="868"/>
      <c r="R24" s="868"/>
      <c r="S24" s="873"/>
      <c r="T24" s="874"/>
      <c r="U24" s="874"/>
      <c r="V24" s="874"/>
      <c r="W24" s="874"/>
      <c r="X24" s="874"/>
      <c r="Y24" s="875"/>
      <c r="Z24" s="798"/>
      <c r="AA24" s="799"/>
      <c r="AB24" s="799"/>
      <c r="AC24" s="799"/>
      <c r="AD24" s="799"/>
      <c r="AE24" s="800"/>
      <c r="AF24" s="865"/>
      <c r="AG24" s="866"/>
      <c r="AH24" s="866"/>
      <c r="AI24" s="867"/>
      <c r="AK24" s="129" t="str">
        <f t="shared" si="1"/>
        <v/>
      </c>
      <c r="AL24" s="142" t="str">
        <f t="shared" si="2"/>
        <v/>
      </c>
      <c r="AM24" s="1" t="str">
        <f t="shared" si="3"/>
        <v/>
      </c>
    </row>
    <row r="25" spans="1:39" s="1" customFormat="1" ht="24.75" customHeight="1" x14ac:dyDescent="0.4">
      <c r="A25" s="76">
        <v>9</v>
      </c>
      <c r="B25" s="869" t="str">
        <f t="shared" si="0"/>
        <v/>
      </c>
      <c r="C25" s="870"/>
      <c r="D25" s="811"/>
      <c r="E25" s="811"/>
      <c r="F25" s="811"/>
      <c r="G25" s="811"/>
      <c r="H25" s="811"/>
      <c r="I25" s="812"/>
      <c r="J25" s="855"/>
      <c r="K25" s="855"/>
      <c r="L25" s="855"/>
      <c r="M25" s="856"/>
      <c r="N25" s="868"/>
      <c r="O25" s="868"/>
      <c r="P25" s="868"/>
      <c r="Q25" s="868"/>
      <c r="R25" s="868"/>
      <c r="S25" s="873"/>
      <c r="T25" s="874"/>
      <c r="U25" s="874"/>
      <c r="V25" s="874"/>
      <c r="W25" s="874"/>
      <c r="X25" s="874"/>
      <c r="Y25" s="875"/>
      <c r="Z25" s="798"/>
      <c r="AA25" s="799"/>
      <c r="AB25" s="799"/>
      <c r="AC25" s="799"/>
      <c r="AD25" s="799"/>
      <c r="AE25" s="800"/>
      <c r="AF25" s="865"/>
      <c r="AG25" s="866"/>
      <c r="AH25" s="866"/>
      <c r="AI25" s="867"/>
      <c r="AK25" s="129" t="str">
        <f t="shared" si="1"/>
        <v/>
      </c>
      <c r="AL25" s="142" t="str">
        <f t="shared" si="2"/>
        <v/>
      </c>
      <c r="AM25" s="1" t="str">
        <f t="shared" si="3"/>
        <v/>
      </c>
    </row>
    <row r="26" spans="1:39" s="1" customFormat="1" ht="24.75" customHeight="1" x14ac:dyDescent="0.4">
      <c r="A26" s="76">
        <v>10</v>
      </c>
      <c r="B26" s="973" t="str">
        <f t="shared" si="0"/>
        <v/>
      </c>
      <c r="C26" s="974"/>
      <c r="D26" s="975"/>
      <c r="E26" s="975"/>
      <c r="F26" s="975"/>
      <c r="G26" s="975"/>
      <c r="H26" s="975"/>
      <c r="I26" s="976"/>
      <c r="J26" s="970"/>
      <c r="K26" s="970"/>
      <c r="L26" s="970"/>
      <c r="M26" s="971"/>
      <c r="N26" s="928"/>
      <c r="O26" s="928"/>
      <c r="P26" s="928"/>
      <c r="Q26" s="928"/>
      <c r="R26" s="928"/>
      <c r="S26" s="940"/>
      <c r="T26" s="941"/>
      <c r="U26" s="941"/>
      <c r="V26" s="941"/>
      <c r="W26" s="941"/>
      <c r="X26" s="941"/>
      <c r="Y26" s="941"/>
      <c r="Z26" s="932"/>
      <c r="AA26" s="933"/>
      <c r="AB26" s="933"/>
      <c r="AC26" s="933"/>
      <c r="AD26" s="933"/>
      <c r="AE26" s="934"/>
      <c r="AF26" s="956"/>
      <c r="AG26" s="956"/>
      <c r="AH26" s="956"/>
      <c r="AI26" s="957"/>
      <c r="AK26" s="129" t="str">
        <f t="shared" si="1"/>
        <v/>
      </c>
      <c r="AL26" s="142" t="str">
        <f t="shared" si="2"/>
        <v/>
      </c>
      <c r="AM26" s="1" t="str">
        <f t="shared" si="3"/>
        <v/>
      </c>
    </row>
    <row r="27" spans="1:39" s="1" customFormat="1" ht="3.75" customHeight="1" thickBot="1" x14ac:dyDescent="0.45">
      <c r="B27" s="960"/>
      <c r="C27" s="961"/>
      <c r="D27" s="962"/>
      <c r="E27" s="962"/>
      <c r="F27" s="962"/>
      <c r="G27" s="962"/>
      <c r="H27" s="963"/>
      <c r="I27" s="964"/>
      <c r="J27" s="965"/>
      <c r="K27" s="966"/>
      <c r="L27" s="966"/>
      <c r="M27" s="967"/>
      <c r="N27" s="968"/>
      <c r="O27" s="789"/>
      <c r="P27" s="789"/>
      <c r="Q27" s="789"/>
      <c r="R27" s="969"/>
      <c r="S27" s="935"/>
      <c r="T27" s="936"/>
      <c r="U27" s="936"/>
      <c r="V27" s="936"/>
      <c r="W27" s="936"/>
      <c r="X27" s="936"/>
      <c r="Y27" s="936"/>
      <c r="Z27" s="935"/>
      <c r="AA27" s="936"/>
      <c r="AB27" s="936"/>
      <c r="AC27" s="936"/>
      <c r="AD27" s="936"/>
      <c r="AE27" s="937"/>
      <c r="AF27" s="789"/>
      <c r="AG27" s="789"/>
      <c r="AH27" s="789"/>
      <c r="AI27" s="958"/>
      <c r="AK27" s="129"/>
      <c r="AL27" s="129"/>
    </row>
    <row r="28" spans="1:39" s="1" customFormat="1" ht="11.25" customHeight="1" x14ac:dyDescent="0.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K28" s="129"/>
      <c r="AL28" s="129"/>
    </row>
    <row r="29" spans="1:39" s="1" customFormat="1" ht="18.75" customHeight="1" x14ac:dyDescent="0.15">
      <c r="B29" s="509" t="s">
        <v>129</v>
      </c>
      <c r="C29" s="959"/>
      <c r="D29" s="959"/>
      <c r="E29" s="959"/>
      <c r="F29" s="959"/>
      <c r="G29" s="959"/>
      <c r="H29" s="959"/>
      <c r="I29" s="959"/>
      <c r="J29" s="959"/>
      <c r="K29" s="959"/>
      <c r="L29" s="959"/>
      <c r="M29" s="959"/>
      <c r="N29" s="959"/>
      <c r="O29" s="959"/>
      <c r="P29" s="959"/>
      <c r="Q29" s="959"/>
      <c r="R29" s="959"/>
      <c r="S29" s="85"/>
      <c r="T29" s="85"/>
      <c r="U29" s="85"/>
      <c r="V29" s="85"/>
      <c r="W29" s="85"/>
      <c r="X29" s="85"/>
      <c r="Y29" s="85"/>
      <c r="Z29" s="85"/>
      <c r="AA29" s="85"/>
      <c r="AB29" s="85"/>
      <c r="AC29" s="85"/>
      <c r="AD29" s="85"/>
      <c r="AE29" s="85"/>
      <c r="AF29" s="85"/>
      <c r="AG29" s="85"/>
      <c r="AH29" s="85"/>
      <c r="AI29" s="86"/>
      <c r="AK29" s="129"/>
      <c r="AL29" s="129"/>
    </row>
    <row r="30" spans="1:39" s="1" customFormat="1" ht="18.75" customHeight="1" x14ac:dyDescent="0.4">
      <c r="B30" s="83"/>
      <c r="C30" s="972" t="s">
        <v>202</v>
      </c>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84"/>
      <c r="AK30" s="129"/>
      <c r="AL30" s="129"/>
    </row>
    <row r="31" spans="1:39" s="1" customFormat="1" ht="18.75" customHeight="1" x14ac:dyDescent="0.4">
      <c r="B31" s="83"/>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2"/>
      <c r="AI31" s="84"/>
      <c r="AK31" s="129"/>
      <c r="AL31" s="129"/>
    </row>
    <row r="32" spans="1:39" s="1" customFormat="1" ht="18.75" customHeight="1" x14ac:dyDescent="0.4">
      <c r="B32" s="87"/>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2"/>
      <c r="AI32" s="84"/>
      <c r="AK32" s="129"/>
      <c r="AL32" s="129"/>
    </row>
    <row r="33" spans="2:38" s="1" customFormat="1" ht="3.75" customHeight="1" thickBot="1" x14ac:dyDescent="0.45">
      <c r="B33" s="88"/>
      <c r="C33" s="89"/>
      <c r="D33" s="91"/>
      <c r="E33" s="91"/>
      <c r="F33" s="91"/>
      <c r="G33" s="91"/>
      <c r="H33" s="91"/>
      <c r="I33" s="91"/>
      <c r="J33" s="91"/>
      <c r="K33" s="91"/>
      <c r="L33" s="91"/>
      <c r="M33" s="91"/>
      <c r="N33" s="91"/>
      <c r="O33" s="89"/>
      <c r="P33" s="89"/>
      <c r="Q33" s="89"/>
      <c r="R33" s="89"/>
      <c r="S33" s="89"/>
      <c r="T33" s="89"/>
      <c r="U33" s="89"/>
      <c r="V33" s="89"/>
      <c r="W33" s="89"/>
      <c r="X33" s="89"/>
      <c r="Y33" s="89"/>
      <c r="Z33" s="89"/>
      <c r="AA33" s="89"/>
      <c r="AB33" s="89"/>
      <c r="AC33" s="89"/>
      <c r="AD33" s="89"/>
      <c r="AE33" s="89"/>
      <c r="AF33" s="91"/>
      <c r="AG33" s="91"/>
      <c r="AH33" s="89"/>
      <c r="AI33" s="90"/>
      <c r="AK33" s="129"/>
      <c r="AL33" s="129"/>
    </row>
    <row r="34" spans="2:38" s="1" customFormat="1" ht="21.75" customHeight="1" thickBot="1" x14ac:dyDescent="0.2">
      <c r="B34" s="926" t="s">
        <v>190</v>
      </c>
      <c r="C34" s="927"/>
      <c r="D34" s="143"/>
      <c r="E34" s="144"/>
      <c r="F34" s="942" t="s">
        <v>413</v>
      </c>
      <c r="G34" s="942"/>
      <c r="H34" s="942"/>
      <c r="I34" s="942"/>
      <c r="J34" s="942"/>
      <c r="K34" s="942"/>
      <c r="L34" s="942"/>
      <c r="M34" s="942"/>
      <c r="N34" s="943"/>
      <c r="O34" s="125"/>
      <c r="P34" s="3" t="s">
        <v>198</v>
      </c>
      <c r="Q34" s="3"/>
      <c r="R34" s="5"/>
      <c r="S34" s="5"/>
      <c r="T34" s="5"/>
      <c r="U34" s="150"/>
      <c r="V34" s="5"/>
      <c r="W34" s="5"/>
      <c r="X34" s="5"/>
      <c r="Y34" s="5"/>
      <c r="Z34" s="5"/>
      <c r="AA34" s="5"/>
      <c r="AB34" s="5"/>
      <c r="AC34" s="5"/>
      <c r="AD34" s="5"/>
      <c r="AE34" s="5"/>
      <c r="AF34" s="611"/>
      <c r="AG34" s="613"/>
      <c r="AH34" s="5"/>
      <c r="AI34" s="81"/>
      <c r="AK34" s="129" t="b">
        <v>0</v>
      </c>
      <c r="AL34" s="129"/>
    </row>
    <row r="35" spans="2:38" s="1" customFormat="1" ht="21.75" customHeight="1" thickBot="1" x14ac:dyDescent="0.45">
      <c r="B35" s="653" t="s">
        <v>191</v>
      </c>
      <c r="C35" s="922"/>
      <c r="D35" s="140"/>
      <c r="E35" s="141"/>
      <c r="F35" s="947" t="s">
        <v>414</v>
      </c>
      <c r="G35" s="947"/>
      <c r="H35" s="947"/>
      <c r="I35" s="947"/>
      <c r="J35" s="947"/>
      <c r="K35" s="947"/>
      <c r="L35" s="947"/>
      <c r="M35" s="947"/>
      <c r="N35" s="948"/>
      <c r="O35" s="5"/>
      <c r="P35" s="3" t="s">
        <v>199</v>
      </c>
      <c r="Q35" s="3"/>
      <c r="R35" s="3"/>
      <c r="S35" s="5"/>
      <c r="T35" s="5"/>
      <c r="U35" s="5"/>
      <c r="V35" s="3"/>
      <c r="W35" s="3"/>
      <c r="X35" s="3"/>
      <c r="Y35" s="3"/>
      <c r="Z35" s="3"/>
      <c r="AA35" s="3"/>
      <c r="AB35" s="3"/>
      <c r="AC35" s="3"/>
      <c r="AD35" s="3"/>
      <c r="AE35" s="3"/>
      <c r="AF35" s="611"/>
      <c r="AG35" s="613"/>
      <c r="AH35" s="5"/>
      <c r="AI35" s="81"/>
      <c r="AK35" s="129" t="b">
        <v>0</v>
      </c>
      <c r="AL35" s="129"/>
    </row>
    <row r="36" spans="2:38" s="1" customFormat="1" ht="21.75" customHeight="1" x14ac:dyDescent="0.15">
      <c r="B36" s="924"/>
      <c r="C36" s="925"/>
      <c r="D36" s="82"/>
      <c r="E36" s="82"/>
      <c r="F36" s="82"/>
      <c r="G36" s="82"/>
      <c r="H36" s="82"/>
      <c r="I36" s="82"/>
      <c r="J36" s="82"/>
      <c r="K36" s="82"/>
      <c r="L36" s="82"/>
      <c r="M36" s="82"/>
      <c r="N36" s="82"/>
      <c r="O36" s="93"/>
      <c r="P36" s="79"/>
      <c r="Q36" s="945" t="s">
        <v>231</v>
      </c>
      <c r="R36" s="945"/>
      <c r="S36" s="945"/>
      <c r="T36" s="945"/>
      <c r="U36" s="945"/>
      <c r="V36" s="945"/>
      <c r="W36" s="945"/>
      <c r="X36" s="945"/>
      <c r="Y36" s="945"/>
      <c r="Z36" s="945"/>
      <c r="AA36" s="945"/>
      <c r="AB36" s="945"/>
      <c r="AC36" s="945"/>
      <c r="AD36" s="945"/>
      <c r="AE36" s="945"/>
      <c r="AF36" s="945"/>
      <c r="AG36" s="945"/>
      <c r="AH36" s="945"/>
      <c r="AI36" s="946"/>
      <c r="AK36" s="129"/>
      <c r="AL36" s="129"/>
    </row>
    <row r="37" spans="2:38" s="1" customFormat="1" ht="3.75" customHeight="1" thickBot="1" x14ac:dyDescent="0.45">
      <c r="B37" s="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K37" s="129"/>
      <c r="AL37" s="129"/>
    </row>
    <row r="38" spans="2:38" s="1" customFormat="1" ht="21.75" customHeight="1" x14ac:dyDescent="0.4">
      <c r="B38" s="920" t="s">
        <v>192</v>
      </c>
      <c r="C38" s="921"/>
      <c r="D38" s="143"/>
      <c r="E38" s="144"/>
      <c r="F38" s="942" t="s">
        <v>413</v>
      </c>
      <c r="G38" s="942"/>
      <c r="H38" s="942"/>
      <c r="I38" s="942"/>
      <c r="J38" s="942"/>
      <c r="K38" s="942"/>
      <c r="L38" s="942"/>
      <c r="M38" s="942"/>
      <c r="N38" s="943"/>
      <c r="O38" s="614" t="s">
        <v>222</v>
      </c>
      <c r="P38" s="614"/>
      <c r="Q38" s="614"/>
      <c r="R38" s="614"/>
      <c r="S38" s="614"/>
      <c r="T38" s="614"/>
      <c r="U38" s="614"/>
      <c r="V38" s="614"/>
      <c r="W38" s="614"/>
      <c r="X38" s="614"/>
      <c r="Y38" s="614"/>
      <c r="Z38" s="614"/>
      <c r="AA38" s="614"/>
      <c r="AB38" s="614"/>
      <c r="AC38" s="614"/>
      <c r="AD38" s="614"/>
      <c r="AE38" s="614"/>
      <c r="AF38" s="614"/>
      <c r="AG38" s="614"/>
      <c r="AH38" s="614"/>
      <c r="AI38" s="944"/>
      <c r="AK38" s="129" t="b">
        <v>0</v>
      </c>
      <c r="AL38" s="129"/>
    </row>
    <row r="39" spans="2:38" s="1" customFormat="1" ht="21.75" customHeight="1" thickBot="1" x14ac:dyDescent="0.2">
      <c r="B39" s="653"/>
      <c r="C39" s="922"/>
      <c r="D39" s="138"/>
      <c r="E39" s="139"/>
      <c r="F39" s="947" t="s">
        <v>412</v>
      </c>
      <c r="G39" s="947"/>
      <c r="H39" s="947"/>
      <c r="I39" s="947"/>
      <c r="J39" s="947"/>
      <c r="K39" s="947"/>
      <c r="L39" s="947"/>
      <c r="M39" s="947"/>
      <c r="N39" s="948"/>
      <c r="O39" s="137"/>
      <c r="P39" s="116" t="s">
        <v>223</v>
      </c>
      <c r="Q39" s="117"/>
      <c r="R39" s="117"/>
      <c r="S39" s="117"/>
      <c r="T39" s="117"/>
      <c r="U39" s="117"/>
      <c r="V39" s="117"/>
      <c r="W39" s="117"/>
      <c r="X39" s="117"/>
      <c r="Y39" s="118"/>
      <c r="Z39" s="115" t="s">
        <v>230</v>
      </c>
      <c r="AA39" s="5"/>
      <c r="AB39" s="6"/>
      <c r="AC39" s="6"/>
      <c r="AD39" s="6"/>
      <c r="AE39" s="6"/>
      <c r="AF39" s="6"/>
      <c r="AG39" s="6"/>
      <c r="AH39" s="6"/>
      <c r="AI39" s="136"/>
      <c r="AK39" s="129" t="b">
        <v>0</v>
      </c>
      <c r="AL39" s="129"/>
    </row>
    <row r="40" spans="2:38" s="1" customFormat="1" ht="3.75" customHeight="1" thickBot="1" x14ac:dyDescent="0.45">
      <c r="B40" s="653"/>
      <c r="C40" s="923"/>
      <c r="D40" s="87"/>
      <c r="E40" s="3"/>
      <c r="F40" s="3"/>
      <c r="G40" s="3"/>
      <c r="H40" s="3"/>
      <c r="I40" s="3"/>
      <c r="J40" s="3"/>
      <c r="K40" s="3"/>
      <c r="L40" s="3"/>
      <c r="M40" s="3"/>
      <c r="N40" s="3"/>
      <c r="O40" s="938"/>
      <c r="P40" s="939"/>
      <c r="Q40" s="939"/>
      <c r="R40" s="939"/>
      <c r="S40" s="939"/>
      <c r="T40" s="939"/>
      <c r="U40" s="939"/>
      <c r="V40" s="939"/>
      <c r="W40" s="939"/>
      <c r="X40" s="939"/>
      <c r="Y40" s="3"/>
      <c r="Z40" s="3"/>
      <c r="AA40" s="3"/>
      <c r="AB40" s="3"/>
      <c r="AC40" s="3"/>
      <c r="AD40" s="3"/>
      <c r="AE40" s="3"/>
      <c r="AF40" s="3"/>
      <c r="AG40" s="3"/>
      <c r="AH40" s="3"/>
      <c r="AI40" s="80"/>
      <c r="AK40" s="129"/>
      <c r="AL40" s="129"/>
    </row>
    <row r="41" spans="2:38" s="1" customFormat="1" ht="18.75" customHeight="1" thickBot="1" x14ac:dyDescent="0.2">
      <c r="B41" s="653"/>
      <c r="C41" s="923"/>
      <c r="D41" s="87"/>
      <c r="E41" s="954"/>
      <c r="F41" s="951" t="s">
        <v>417</v>
      </c>
      <c r="G41" s="952"/>
      <c r="H41" s="952"/>
      <c r="I41" s="952"/>
      <c r="J41" s="952"/>
      <c r="K41" s="952"/>
      <c r="L41" s="952"/>
      <c r="M41" s="952"/>
      <c r="N41" s="953"/>
      <c r="O41" s="111"/>
      <c r="P41" s="112" t="s">
        <v>224</v>
      </c>
      <c r="Q41" s="112"/>
      <c r="R41" s="112"/>
      <c r="S41" s="929"/>
      <c r="T41" s="930"/>
      <c r="U41" s="930"/>
      <c r="V41" s="930"/>
      <c r="W41" s="931"/>
      <c r="X41" s="114" t="s">
        <v>225</v>
      </c>
      <c r="Y41" s="115" t="s">
        <v>228</v>
      </c>
      <c r="Z41" s="3"/>
      <c r="AA41" s="3"/>
      <c r="AB41" s="3"/>
      <c r="AC41" s="3"/>
      <c r="AD41" s="3"/>
      <c r="AE41" s="3"/>
      <c r="AF41" s="3"/>
      <c r="AG41" s="3"/>
      <c r="AH41" s="114"/>
      <c r="AI41" s="113"/>
      <c r="AK41" s="129"/>
      <c r="AL41" s="129"/>
    </row>
    <row r="42" spans="2:38" s="1" customFormat="1" ht="6.75" customHeight="1" thickBot="1" x14ac:dyDescent="0.2">
      <c r="B42" s="653"/>
      <c r="C42" s="923"/>
      <c r="D42" s="87"/>
      <c r="E42" s="955"/>
      <c r="F42" s="952"/>
      <c r="G42" s="952"/>
      <c r="H42" s="952"/>
      <c r="I42" s="952"/>
      <c r="J42" s="952"/>
      <c r="K42" s="952"/>
      <c r="L42" s="952"/>
      <c r="M42" s="952"/>
      <c r="N42" s="953"/>
      <c r="O42" s="111"/>
      <c r="P42" s="112"/>
      <c r="Q42" s="112"/>
      <c r="R42" s="112"/>
      <c r="S42" s="147"/>
      <c r="T42" s="147"/>
      <c r="U42" s="147"/>
      <c r="V42" s="147"/>
      <c r="W42" s="147"/>
      <c r="X42" s="114"/>
      <c r="Y42" s="115"/>
      <c r="Z42" s="3"/>
      <c r="AA42" s="3"/>
      <c r="AB42" s="3"/>
      <c r="AC42" s="3"/>
      <c r="AD42" s="3"/>
      <c r="AE42" s="3"/>
      <c r="AF42" s="3"/>
      <c r="AG42" s="3"/>
      <c r="AH42" s="114"/>
      <c r="AI42" s="113"/>
      <c r="AK42" s="129"/>
      <c r="AL42" s="129"/>
    </row>
    <row r="43" spans="2:38" s="1" customFormat="1" ht="18.75" customHeight="1" x14ac:dyDescent="0.15">
      <c r="B43" s="653"/>
      <c r="C43" s="923"/>
      <c r="D43" s="87"/>
      <c r="E43" s="3"/>
      <c r="F43" s="145"/>
      <c r="G43" s="949" t="s">
        <v>415</v>
      </c>
      <c r="H43" s="949"/>
      <c r="I43" s="949"/>
      <c r="J43" s="949"/>
      <c r="K43" s="949"/>
      <c r="L43" s="949"/>
      <c r="M43" s="949"/>
      <c r="N43" s="950"/>
      <c r="O43" s="119"/>
      <c r="P43" s="123" t="s">
        <v>229</v>
      </c>
      <c r="Q43" s="119"/>
      <c r="R43" s="119"/>
      <c r="S43" s="120"/>
      <c r="T43" s="120"/>
      <c r="U43" s="120"/>
      <c r="V43" s="120"/>
      <c r="W43" s="120"/>
      <c r="X43" s="121"/>
      <c r="Y43" s="122"/>
      <c r="Z43" s="124" t="s">
        <v>411</v>
      </c>
      <c r="AA43" s="125"/>
      <c r="AB43" s="125"/>
      <c r="AC43" s="125"/>
      <c r="AD43" s="125"/>
      <c r="AE43" s="125"/>
      <c r="AF43" s="125"/>
      <c r="AG43" s="125"/>
      <c r="AH43" s="126"/>
      <c r="AI43" s="127"/>
      <c r="AK43" s="129" t="b">
        <v>0</v>
      </c>
      <c r="AL43" s="129"/>
    </row>
    <row r="44" spans="2:38" s="1" customFormat="1" ht="18.75" customHeight="1" thickBot="1" x14ac:dyDescent="0.45">
      <c r="B44" s="653"/>
      <c r="C44" s="923"/>
      <c r="D44" s="87"/>
      <c r="E44" s="3"/>
      <c r="F44" s="138"/>
      <c r="G44" s="947" t="s">
        <v>416</v>
      </c>
      <c r="H44" s="947"/>
      <c r="I44" s="947"/>
      <c r="J44" s="947"/>
      <c r="K44" s="947"/>
      <c r="L44" s="947"/>
      <c r="M44" s="947"/>
      <c r="N44" s="948"/>
      <c r="O44" s="112"/>
      <c r="P44" s="661" t="s">
        <v>464</v>
      </c>
      <c r="Q44" s="661"/>
      <c r="R44" s="661"/>
      <c r="S44" s="661"/>
      <c r="T44" s="661"/>
      <c r="U44" s="661"/>
      <c r="V44" s="661"/>
      <c r="W44" s="661"/>
      <c r="X44" s="661"/>
      <c r="Y44" s="661"/>
      <c r="Z44" s="661"/>
      <c r="AA44" s="661"/>
      <c r="AB44" s="661"/>
      <c r="AC44" s="661"/>
      <c r="AD44" s="661"/>
      <c r="AE44" s="661"/>
      <c r="AF44" s="661"/>
      <c r="AG44" s="661"/>
      <c r="AH44" s="661"/>
      <c r="AI44" s="778"/>
      <c r="AK44" s="129" t="b">
        <v>0</v>
      </c>
      <c r="AL44" s="129"/>
    </row>
    <row r="45" spans="2:38" s="1" customFormat="1" ht="7.5" customHeight="1" x14ac:dyDescent="0.4">
      <c r="B45" s="924"/>
      <c r="C45" s="925"/>
      <c r="D45" s="78"/>
      <c r="E45" s="79"/>
      <c r="F45" s="79"/>
      <c r="G45" s="79"/>
      <c r="H45" s="79"/>
      <c r="I45" s="79"/>
      <c r="J45" s="79"/>
      <c r="K45" s="79"/>
      <c r="L45" s="79"/>
      <c r="M45" s="79"/>
      <c r="N45" s="92"/>
      <c r="O45" s="78"/>
      <c r="P45" s="780"/>
      <c r="Q45" s="780"/>
      <c r="R45" s="780"/>
      <c r="S45" s="780"/>
      <c r="T45" s="780"/>
      <c r="U45" s="780"/>
      <c r="V45" s="780"/>
      <c r="W45" s="780"/>
      <c r="X45" s="780"/>
      <c r="Y45" s="780"/>
      <c r="Z45" s="780"/>
      <c r="AA45" s="780"/>
      <c r="AB45" s="780"/>
      <c r="AC45" s="780"/>
      <c r="AD45" s="780"/>
      <c r="AE45" s="780"/>
      <c r="AF45" s="780"/>
      <c r="AG45" s="780"/>
      <c r="AH45" s="780"/>
      <c r="AI45" s="781"/>
      <c r="AK45" s="129"/>
      <c r="AL45" s="129"/>
    </row>
    <row r="46" spans="2:38" s="1" customFormat="1" x14ac:dyDescent="0.4"/>
    <row r="47" spans="2:38" s="1" customFormat="1" hidden="1" x14ac:dyDescent="0.4">
      <c r="AK47" s="318" t="s">
        <v>380</v>
      </c>
      <c r="AL47" s="135" t="s">
        <v>354</v>
      </c>
    </row>
    <row r="48" spans="2:38" s="1" customFormat="1" hidden="1" x14ac:dyDescent="0.4">
      <c r="AK48" s="318" t="s">
        <v>381</v>
      </c>
      <c r="AL48" s="135" t="s">
        <v>355</v>
      </c>
    </row>
    <row r="49" spans="37:38" s="1" customFormat="1" hidden="1" x14ac:dyDescent="0.4">
      <c r="AK49" s="318" t="s">
        <v>382</v>
      </c>
      <c r="AL49" s="135" t="s">
        <v>356</v>
      </c>
    </row>
    <row r="50" spans="37:38" s="1" customFormat="1" hidden="1" x14ac:dyDescent="0.4">
      <c r="AK50" s="318" t="s">
        <v>383</v>
      </c>
      <c r="AL50" s="135" t="s">
        <v>357</v>
      </c>
    </row>
    <row r="51" spans="37:38" s="1" customFormat="1" hidden="1" x14ac:dyDescent="0.4">
      <c r="AK51" s="318" t="s">
        <v>384</v>
      </c>
      <c r="AL51" s="135" t="s">
        <v>358</v>
      </c>
    </row>
    <row r="52" spans="37:38" s="1" customFormat="1" hidden="1" x14ac:dyDescent="0.4">
      <c r="AK52" s="318" t="s">
        <v>385</v>
      </c>
      <c r="AL52" s="135" t="s">
        <v>359</v>
      </c>
    </row>
    <row r="53" spans="37:38" s="1" customFormat="1" hidden="1" x14ac:dyDescent="0.4">
      <c r="AK53" s="318" t="s">
        <v>386</v>
      </c>
      <c r="AL53" s="135" t="s">
        <v>360</v>
      </c>
    </row>
    <row r="54" spans="37:38" s="1" customFormat="1" hidden="1" x14ac:dyDescent="0.4">
      <c r="AK54" s="318" t="s">
        <v>387</v>
      </c>
      <c r="AL54" s="135" t="s">
        <v>361</v>
      </c>
    </row>
    <row r="55" spans="37:38" s="1" customFormat="1" hidden="1" x14ac:dyDescent="0.4">
      <c r="AK55" s="318" t="s">
        <v>388</v>
      </c>
      <c r="AL55" s="135" t="s">
        <v>362</v>
      </c>
    </row>
    <row r="56" spans="37:38" s="1" customFormat="1" hidden="1" x14ac:dyDescent="0.4">
      <c r="AK56" s="318" t="s">
        <v>389</v>
      </c>
      <c r="AL56" s="135" t="s">
        <v>351</v>
      </c>
    </row>
    <row r="57" spans="37:38" s="1" customFormat="1" hidden="1" x14ac:dyDescent="0.4">
      <c r="AK57" s="318" t="s">
        <v>390</v>
      </c>
      <c r="AL57" s="135" t="s">
        <v>363</v>
      </c>
    </row>
    <row r="58" spans="37:38" s="1" customFormat="1" hidden="1" x14ac:dyDescent="0.4">
      <c r="AK58" s="318" t="s">
        <v>391</v>
      </c>
      <c r="AL58" s="135" t="s">
        <v>364</v>
      </c>
    </row>
    <row r="59" spans="37:38" s="1" customFormat="1" hidden="1" x14ac:dyDescent="0.4">
      <c r="AK59" s="318" t="s">
        <v>392</v>
      </c>
      <c r="AL59" s="135" t="s">
        <v>365</v>
      </c>
    </row>
    <row r="60" spans="37:38" s="1" customFormat="1" hidden="1" x14ac:dyDescent="0.4">
      <c r="AK60" s="318" t="s">
        <v>393</v>
      </c>
      <c r="AL60" s="135" t="s">
        <v>352</v>
      </c>
    </row>
    <row r="61" spans="37:38" s="1" customFormat="1" hidden="1" x14ac:dyDescent="0.4">
      <c r="AK61" s="318" t="s">
        <v>394</v>
      </c>
      <c r="AL61" s="135" t="s">
        <v>366</v>
      </c>
    </row>
    <row r="62" spans="37:38" s="1" customFormat="1" hidden="1" x14ac:dyDescent="0.4">
      <c r="AK62" s="318" t="s">
        <v>395</v>
      </c>
      <c r="AL62" s="135" t="s">
        <v>353</v>
      </c>
    </row>
    <row r="63" spans="37:38" s="1" customFormat="1" hidden="1" x14ac:dyDescent="0.4">
      <c r="AK63" s="318" t="s">
        <v>396</v>
      </c>
      <c r="AL63" s="135" t="s">
        <v>367</v>
      </c>
    </row>
    <row r="64" spans="37:38" s="1" customFormat="1" hidden="1" x14ac:dyDescent="0.4">
      <c r="AK64" s="318" t="s">
        <v>397</v>
      </c>
      <c r="AL64" s="135" t="s">
        <v>368</v>
      </c>
    </row>
    <row r="65" spans="37:38" s="1" customFormat="1" hidden="1" x14ac:dyDescent="0.4">
      <c r="AK65" s="318" t="s">
        <v>398</v>
      </c>
      <c r="AL65" s="135" t="s">
        <v>369</v>
      </c>
    </row>
    <row r="66" spans="37:38" s="1" customFormat="1" hidden="1" x14ac:dyDescent="0.4">
      <c r="AK66" s="318" t="s">
        <v>399</v>
      </c>
      <c r="AL66" s="135" t="s">
        <v>370</v>
      </c>
    </row>
    <row r="67" spans="37:38" s="1" customFormat="1" hidden="1" x14ac:dyDescent="0.4">
      <c r="AK67" s="318" t="s">
        <v>400</v>
      </c>
      <c r="AL67" s="135" t="s">
        <v>371</v>
      </c>
    </row>
    <row r="68" spans="37:38" s="1" customFormat="1" hidden="1" x14ac:dyDescent="0.4">
      <c r="AK68" s="318" t="s">
        <v>401</v>
      </c>
      <c r="AL68" s="135" t="s">
        <v>372</v>
      </c>
    </row>
    <row r="69" spans="37:38" s="1" customFormat="1" hidden="1" x14ac:dyDescent="0.4">
      <c r="AK69" s="318" t="s">
        <v>402</v>
      </c>
      <c r="AL69" s="135" t="s">
        <v>373</v>
      </c>
    </row>
    <row r="70" spans="37:38" s="1" customFormat="1" hidden="1" x14ac:dyDescent="0.4">
      <c r="AK70" s="318" t="s">
        <v>403</v>
      </c>
      <c r="AL70" s="135" t="s">
        <v>374</v>
      </c>
    </row>
    <row r="71" spans="37:38" s="1" customFormat="1" hidden="1" x14ac:dyDescent="0.4">
      <c r="AK71" s="318" t="s">
        <v>404</v>
      </c>
      <c r="AL71" s="135" t="s">
        <v>375</v>
      </c>
    </row>
    <row r="72" spans="37:38" s="1" customFormat="1" hidden="1" x14ac:dyDescent="0.4">
      <c r="AK72" s="318" t="s">
        <v>405</v>
      </c>
      <c r="AL72" s="135" t="s">
        <v>376</v>
      </c>
    </row>
    <row r="73" spans="37:38" s="1" customFormat="1" hidden="1" x14ac:dyDescent="0.4">
      <c r="AK73" s="318" t="s">
        <v>406</v>
      </c>
      <c r="AL73" s="135" t="s">
        <v>377</v>
      </c>
    </row>
    <row r="74" spans="37:38" s="1" customFormat="1" hidden="1" x14ac:dyDescent="0.4">
      <c r="AK74" s="318" t="s">
        <v>407</v>
      </c>
      <c r="AL74" s="135" t="s">
        <v>378</v>
      </c>
    </row>
    <row r="75" spans="37:38" s="1" customFormat="1" hidden="1" x14ac:dyDescent="0.4">
      <c r="AK75" s="318" t="s">
        <v>408</v>
      </c>
      <c r="AL75" s="135" t="s">
        <v>379</v>
      </c>
    </row>
    <row r="77" spans="37:38" x14ac:dyDescent="0.4">
      <c r="AK77" s="312" t="s">
        <v>380</v>
      </c>
      <c r="AL77" s="312" t="s">
        <v>73</v>
      </c>
    </row>
    <row r="78" spans="37:38" x14ac:dyDescent="0.4">
      <c r="AK78" s="312" t="s">
        <v>381</v>
      </c>
      <c r="AL78" s="312" t="s">
        <v>424</v>
      </c>
    </row>
    <row r="79" spans="37:38" x14ac:dyDescent="0.4">
      <c r="AK79" s="312" t="s">
        <v>382</v>
      </c>
      <c r="AL79" s="312" t="s">
        <v>425</v>
      </c>
    </row>
    <row r="80" spans="37:38" x14ac:dyDescent="0.4">
      <c r="AK80" s="312" t="s">
        <v>383</v>
      </c>
      <c r="AL80" s="312" t="s">
        <v>426</v>
      </c>
    </row>
    <row r="81" spans="37:38" x14ac:dyDescent="0.4">
      <c r="AK81" s="312" t="s">
        <v>384</v>
      </c>
      <c r="AL81" s="312" t="s">
        <v>427</v>
      </c>
    </row>
    <row r="82" spans="37:38" x14ac:dyDescent="0.4">
      <c r="AK82" s="312" t="s">
        <v>385</v>
      </c>
      <c r="AL82" s="312" t="s">
        <v>428</v>
      </c>
    </row>
    <row r="83" spans="37:38" x14ac:dyDescent="0.4">
      <c r="AK83" s="312" t="s">
        <v>386</v>
      </c>
      <c r="AL83" s="312" t="s">
        <v>429</v>
      </c>
    </row>
    <row r="84" spans="37:38" x14ac:dyDescent="0.4">
      <c r="AK84" s="312" t="s">
        <v>387</v>
      </c>
      <c r="AL84" s="312" t="s">
        <v>430</v>
      </c>
    </row>
    <row r="85" spans="37:38" x14ac:dyDescent="0.4">
      <c r="AK85" s="312" t="s">
        <v>388</v>
      </c>
      <c r="AL85" s="312" t="s">
        <v>431</v>
      </c>
    </row>
    <row r="86" spans="37:38" x14ac:dyDescent="0.4">
      <c r="AK86" s="312" t="s">
        <v>389</v>
      </c>
      <c r="AL86" s="312" t="s">
        <v>351</v>
      </c>
    </row>
    <row r="87" spans="37:38" x14ac:dyDescent="0.4">
      <c r="AK87" s="312" t="s">
        <v>390</v>
      </c>
      <c r="AL87" s="312" t="s">
        <v>432</v>
      </c>
    </row>
    <row r="88" spans="37:38" x14ac:dyDescent="0.4">
      <c r="AK88" s="312" t="s">
        <v>391</v>
      </c>
      <c r="AL88" s="312" t="s">
        <v>433</v>
      </c>
    </row>
    <row r="89" spans="37:38" x14ac:dyDescent="0.4">
      <c r="AK89" s="312" t="s">
        <v>392</v>
      </c>
      <c r="AL89" s="312" t="s">
        <v>434</v>
      </c>
    </row>
    <row r="90" spans="37:38" x14ac:dyDescent="0.4">
      <c r="AK90" s="312" t="s">
        <v>393</v>
      </c>
      <c r="AL90" s="312" t="s">
        <v>352</v>
      </c>
    </row>
    <row r="91" spans="37:38" x14ac:dyDescent="0.4">
      <c r="AK91" s="312" t="s">
        <v>394</v>
      </c>
      <c r="AL91" s="312" t="s">
        <v>435</v>
      </c>
    </row>
    <row r="92" spans="37:38" x14ac:dyDescent="0.4">
      <c r="AK92" s="312" t="s">
        <v>395</v>
      </c>
      <c r="AL92" s="312" t="s">
        <v>353</v>
      </c>
    </row>
    <row r="93" spans="37:38" x14ac:dyDescent="0.4">
      <c r="AK93" s="312" t="s">
        <v>396</v>
      </c>
      <c r="AL93" s="312" t="s">
        <v>436</v>
      </c>
    </row>
    <row r="94" spans="37:38" x14ac:dyDescent="0.4">
      <c r="AK94" s="312" t="s">
        <v>397</v>
      </c>
      <c r="AL94" s="312" t="s">
        <v>437</v>
      </c>
    </row>
    <row r="95" spans="37:38" x14ac:dyDescent="0.4">
      <c r="AK95" s="312" t="s">
        <v>398</v>
      </c>
      <c r="AL95" s="312" t="s">
        <v>438</v>
      </c>
    </row>
    <row r="96" spans="37:38" x14ac:dyDescent="0.4">
      <c r="AK96" s="312" t="s">
        <v>399</v>
      </c>
      <c r="AL96" s="312" t="s">
        <v>439</v>
      </c>
    </row>
    <row r="97" spans="37:38" x14ac:dyDescent="0.4">
      <c r="AK97" s="312" t="s">
        <v>400</v>
      </c>
      <c r="AL97" s="312" t="s">
        <v>440</v>
      </c>
    </row>
    <row r="98" spans="37:38" x14ac:dyDescent="0.4">
      <c r="AK98" s="312" t="s">
        <v>401</v>
      </c>
      <c r="AL98" s="312" t="s">
        <v>441</v>
      </c>
    </row>
    <row r="99" spans="37:38" x14ac:dyDescent="0.4">
      <c r="AK99" s="312" t="s">
        <v>402</v>
      </c>
      <c r="AL99" s="312" t="s">
        <v>442</v>
      </c>
    </row>
    <row r="100" spans="37:38" x14ac:dyDescent="0.4">
      <c r="AK100" s="312" t="s">
        <v>403</v>
      </c>
      <c r="AL100" s="312" t="s">
        <v>443</v>
      </c>
    </row>
    <row r="101" spans="37:38" x14ac:dyDescent="0.4">
      <c r="AK101" s="312" t="s">
        <v>404</v>
      </c>
      <c r="AL101" s="312" t="s">
        <v>444</v>
      </c>
    </row>
    <row r="102" spans="37:38" x14ac:dyDescent="0.4">
      <c r="AK102" s="312" t="s">
        <v>405</v>
      </c>
      <c r="AL102" s="312" t="s">
        <v>445</v>
      </c>
    </row>
    <row r="103" spans="37:38" x14ac:dyDescent="0.4">
      <c r="AK103" s="312" t="s">
        <v>406</v>
      </c>
      <c r="AL103" s="312" t="s">
        <v>446</v>
      </c>
    </row>
    <row r="104" spans="37:38" x14ac:dyDescent="0.4">
      <c r="AK104" s="312" t="s">
        <v>407</v>
      </c>
      <c r="AL104" s="312" t="s">
        <v>447</v>
      </c>
    </row>
    <row r="105" spans="37:38" x14ac:dyDescent="0.4">
      <c r="AK105" s="312" t="s">
        <v>408</v>
      </c>
      <c r="AL105" s="312" t="s">
        <v>16</v>
      </c>
    </row>
  </sheetData>
  <sheetProtection sheet="1" formatCells="0" selectLockedCells="1"/>
  <mergeCells count="151">
    <mergeCell ref="G43:N43"/>
    <mergeCell ref="G44:N44"/>
    <mergeCell ref="F41:N42"/>
    <mergeCell ref="E41:E42"/>
    <mergeCell ref="O38:U38"/>
    <mergeCell ref="AF23:AI23"/>
    <mergeCell ref="S24:Y24"/>
    <mergeCell ref="AF24:AI24"/>
    <mergeCell ref="AF26:AI26"/>
    <mergeCell ref="AF27:AI27"/>
    <mergeCell ref="AF34:AG34"/>
    <mergeCell ref="AF25:AI25"/>
    <mergeCell ref="B29:R29"/>
    <mergeCell ref="B27:C27"/>
    <mergeCell ref="D27:G27"/>
    <mergeCell ref="H27:I27"/>
    <mergeCell ref="J27:M27"/>
    <mergeCell ref="N27:R27"/>
    <mergeCell ref="J25:M25"/>
    <mergeCell ref="J26:M26"/>
    <mergeCell ref="B25:C25"/>
    <mergeCell ref="C30:AH32"/>
    <mergeCell ref="B26:C26"/>
    <mergeCell ref="D26:I26"/>
    <mergeCell ref="B38:C45"/>
    <mergeCell ref="B34:C34"/>
    <mergeCell ref="B35:C36"/>
    <mergeCell ref="N26:R26"/>
    <mergeCell ref="N25:R25"/>
    <mergeCell ref="N23:R23"/>
    <mergeCell ref="S41:W41"/>
    <mergeCell ref="Z26:AE27"/>
    <mergeCell ref="Z25:AE25"/>
    <mergeCell ref="Z23:AE23"/>
    <mergeCell ref="Z24:AE24"/>
    <mergeCell ref="O40:X40"/>
    <mergeCell ref="S26:Y26"/>
    <mergeCell ref="S27:Y27"/>
    <mergeCell ref="N24:R24"/>
    <mergeCell ref="S25:Y25"/>
    <mergeCell ref="F38:N38"/>
    <mergeCell ref="F34:N34"/>
    <mergeCell ref="V38:AI38"/>
    <mergeCell ref="AF35:AG35"/>
    <mergeCell ref="Q36:AI36"/>
    <mergeCell ref="P44:AI45"/>
    <mergeCell ref="F39:N39"/>
    <mergeCell ref="F35:N35"/>
    <mergeCell ref="B1:E1"/>
    <mergeCell ref="R13:AB13"/>
    <mergeCell ref="AA1:AI1"/>
    <mergeCell ref="F1:Z1"/>
    <mergeCell ref="J15:AI15"/>
    <mergeCell ref="N19:R19"/>
    <mergeCell ref="S18:Y18"/>
    <mergeCell ref="B16:I16"/>
    <mergeCell ref="N17:R17"/>
    <mergeCell ref="AF16:AI16"/>
    <mergeCell ref="S16:Y16"/>
    <mergeCell ref="S17:Y17"/>
    <mergeCell ref="AF17:AI17"/>
    <mergeCell ref="AF18:AI18"/>
    <mergeCell ref="S19:Y19"/>
    <mergeCell ref="AF19:AI19"/>
    <mergeCell ref="Z16:AE16"/>
    <mergeCell ref="D4:K4"/>
    <mergeCell ref="D7:G7"/>
    <mergeCell ref="D8:G8"/>
    <mergeCell ref="D9:O9"/>
    <mergeCell ref="AD4:AI5"/>
    <mergeCell ref="O4:T4"/>
    <mergeCell ref="AA4:AB4"/>
    <mergeCell ref="B21:C21"/>
    <mergeCell ref="B22:C22"/>
    <mergeCell ref="J16:M16"/>
    <mergeCell ref="B23:C23"/>
    <mergeCell ref="B24:C24"/>
    <mergeCell ref="B20:C20"/>
    <mergeCell ref="S21:Y21"/>
    <mergeCell ref="AF21:AI21"/>
    <mergeCell ref="N20:R20"/>
    <mergeCell ref="Z20:AE20"/>
    <mergeCell ref="S20:Y20"/>
    <mergeCell ref="AF20:AI20"/>
    <mergeCell ref="B17:C17"/>
    <mergeCell ref="B18:C18"/>
    <mergeCell ref="N18:R18"/>
    <mergeCell ref="N16:R16"/>
    <mergeCell ref="B19:C19"/>
    <mergeCell ref="J17:M17"/>
    <mergeCell ref="J18:M18"/>
    <mergeCell ref="S23:Y23"/>
    <mergeCell ref="J19:M19"/>
    <mergeCell ref="Z21:AE21"/>
    <mergeCell ref="Z22:AE22"/>
    <mergeCell ref="S22:Y22"/>
    <mergeCell ref="D22:I22"/>
    <mergeCell ref="D23:I23"/>
    <mergeCell ref="D24:I24"/>
    <mergeCell ref="D25:I25"/>
    <mergeCell ref="J22:M22"/>
    <mergeCell ref="J23:M23"/>
    <mergeCell ref="J24:M24"/>
    <mergeCell ref="R5:T5"/>
    <mergeCell ref="U5:AB5"/>
    <mergeCell ref="R6:AI6"/>
    <mergeCell ref="AF22:AI22"/>
    <mergeCell ref="N22:R22"/>
    <mergeCell ref="J20:M20"/>
    <mergeCell ref="J21:M21"/>
    <mergeCell ref="N21:R21"/>
    <mergeCell ref="D20:I20"/>
    <mergeCell ref="D21:I21"/>
    <mergeCell ref="AM2:AQ2"/>
    <mergeCell ref="J13:M13"/>
    <mergeCell ref="AF13:AH13"/>
    <mergeCell ref="D17:I17"/>
    <mergeCell ref="AG9:AI9"/>
    <mergeCell ref="AG10:AI10"/>
    <mergeCell ref="AG11:AI11"/>
    <mergeCell ref="AG12:AI12"/>
    <mergeCell ref="U4:Z4"/>
    <mergeCell ref="H7:O7"/>
    <mergeCell ref="H8:M8"/>
    <mergeCell ref="H10:M10"/>
    <mergeCell ref="J11:M11"/>
    <mergeCell ref="J12:M12"/>
    <mergeCell ref="B2:AI2"/>
    <mergeCell ref="B15:I15"/>
    <mergeCell ref="Z17:AE17"/>
    <mergeCell ref="AC13:AE13"/>
    <mergeCell ref="B4:C13"/>
    <mergeCell ref="B14:AI14"/>
    <mergeCell ref="D10:G10"/>
    <mergeCell ref="D11:I11"/>
    <mergeCell ref="D13:G13"/>
    <mergeCell ref="D12:F12"/>
    <mergeCell ref="AM16:AQ16"/>
    <mergeCell ref="AM5:AQ6"/>
    <mergeCell ref="AK5:AL5"/>
    <mergeCell ref="AO7:AP7"/>
    <mergeCell ref="AM7:AN7"/>
    <mergeCell ref="Z18:AE18"/>
    <mergeCell ref="Z19:AE19"/>
    <mergeCell ref="D6:Q6"/>
    <mergeCell ref="Q8:AI8"/>
    <mergeCell ref="Q9:V11"/>
    <mergeCell ref="N11:O11"/>
    <mergeCell ref="N12:O12"/>
    <mergeCell ref="D18:I18"/>
    <mergeCell ref="D19:I19"/>
  </mergeCells>
  <phoneticPr fontId="14"/>
  <dataValidations count="5">
    <dataValidation type="list" allowBlank="1" showInputMessage="1" showErrorMessage="1" sqref="AA4" xr:uid="{8AEE36DF-A903-487B-B360-490BBB697181}">
      <formula1>"大臣,知事"</formula1>
    </dataValidation>
    <dataValidation type="list" allowBlank="1" showInputMessage="1" showErrorMessage="1" prompt="特定・一般の別" sqref="J17:M26" xr:uid="{E16C3362-AD88-426C-91CE-B442ADAD980D}">
      <formula1>"特定,一般"</formula1>
    </dataValidation>
    <dataValidation type="list" allowBlank="1" showInputMessage="1" showErrorMessage="1" sqref="AF34:AG35" xr:uid="{E0707A21-B92D-4040-BDF4-CBD8B220F2D1}">
      <formula1>"あり,無"</formula1>
    </dataValidation>
    <dataValidation type="list" allowBlank="1" showInputMessage="1" showErrorMessage="1" sqref="AG9:AI12" xr:uid="{F9C18A5F-3B08-4BEA-A9EC-BD8E15645364}">
      <formula1>"あり又は除外,無"</formula1>
    </dataValidation>
    <dataValidation type="list" allowBlank="1" showInputMessage="1" showErrorMessage="1" sqref="D17:I26" xr:uid="{A98D7B5A-50A3-4D63-B2CE-A8295D4652F9}">
      <formula1>$AL$47:$AL$75</formula1>
    </dataValidation>
  </dataValidations>
  <pageMargins left="0.78740157480314965" right="0.31496062992125984" top="0.55118110236220474"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3</xdr:col>
                    <xdr:colOff>133350</xdr:colOff>
                    <xdr:row>33</xdr:row>
                    <xdr:rowOff>19050</xdr:rowOff>
                  </from>
                  <to>
                    <xdr:col>4</xdr:col>
                    <xdr:colOff>38100</xdr:colOff>
                    <xdr:row>33</xdr:row>
                    <xdr:rowOff>257175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3</xdr:col>
                    <xdr:colOff>133350</xdr:colOff>
                    <xdr:row>34</xdr:row>
                    <xdr:rowOff>19050</xdr:rowOff>
                  </from>
                  <to>
                    <xdr:col>4</xdr:col>
                    <xdr:colOff>38100</xdr:colOff>
                    <xdr:row>34</xdr:row>
                    <xdr:rowOff>257175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3</xdr:col>
                    <xdr:colOff>133350</xdr:colOff>
                    <xdr:row>37</xdr:row>
                    <xdr:rowOff>19050</xdr:rowOff>
                  </from>
                  <to>
                    <xdr:col>4</xdr:col>
                    <xdr:colOff>38100</xdr:colOff>
                    <xdr:row>37</xdr:row>
                    <xdr:rowOff>257175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133350</xdr:colOff>
                    <xdr:row>38</xdr:row>
                    <xdr:rowOff>19050</xdr:rowOff>
                  </from>
                  <to>
                    <xdr:col>4</xdr:col>
                    <xdr:colOff>38100</xdr:colOff>
                    <xdr:row>38</xdr:row>
                    <xdr:rowOff>257175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5</xdr:col>
                    <xdr:colOff>38100</xdr:colOff>
                    <xdr:row>42</xdr:row>
                    <xdr:rowOff>9525</xdr:rowOff>
                  </from>
                  <to>
                    <xdr:col>5</xdr:col>
                    <xdr:colOff>266700</xdr:colOff>
                    <xdr:row>43</xdr:row>
                    <xdr:rowOff>9525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5</xdr:col>
                    <xdr:colOff>38100</xdr:colOff>
                    <xdr:row>43</xdr:row>
                    <xdr:rowOff>0</xdr:rowOff>
                  </from>
                  <to>
                    <xdr:col>5</xdr:col>
                    <xdr:colOff>276225</xdr:colOff>
                    <xdr:row>44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9742-1F04-43A3-858C-B7450E314129}">
  <sheetPr codeName="Sheet4">
    <tabColor rgb="FF00B0F0"/>
  </sheetPr>
  <dimension ref="B1:AI58"/>
  <sheetViews>
    <sheetView showGridLines="0" showRowColHeaders="0" zoomScaleNormal="100" zoomScaleSheetLayoutView="100" workbookViewId="0">
      <selection activeCell="AA7" sqref="AA7:AH7"/>
    </sheetView>
  </sheetViews>
  <sheetFormatPr defaultColWidth="9" defaultRowHeight="18.75" x14ac:dyDescent="0.4"/>
  <cols>
    <col min="1" max="1" width="5.375" customWidth="1"/>
    <col min="2" max="2" width="4.25" customWidth="1"/>
    <col min="3" max="3" width="3.125" customWidth="1"/>
    <col min="4" max="4" width="3.25" customWidth="1"/>
    <col min="5" max="5" width="1.25" customWidth="1"/>
    <col min="6" max="8" width="2.5" customWidth="1"/>
    <col min="9" max="9" width="1.25" customWidth="1"/>
    <col min="10" max="14" width="2.5" customWidth="1"/>
    <col min="15" max="15" width="1.25" customWidth="1"/>
    <col min="16" max="17" width="2.5" customWidth="1"/>
    <col min="18" max="26" width="2.375" customWidth="1"/>
    <col min="27" max="33" width="2.5" customWidth="1"/>
    <col min="34" max="34" width="3.25" customWidth="1"/>
  </cols>
  <sheetData>
    <row r="1" spans="2:35" s="1" customFormat="1" ht="12.75" customHeight="1" x14ac:dyDescent="0.4">
      <c r="B1" s="882" t="s">
        <v>296</v>
      </c>
      <c r="C1" s="882"/>
      <c r="D1" s="882"/>
      <c r="E1" s="575"/>
      <c r="F1" s="988"/>
      <c r="G1" s="989"/>
      <c r="H1" s="989"/>
      <c r="I1" s="989"/>
      <c r="J1" s="989"/>
      <c r="K1" s="989"/>
      <c r="L1" s="989"/>
      <c r="M1" s="989"/>
      <c r="N1" s="989"/>
      <c r="O1" s="989"/>
      <c r="P1" s="989"/>
      <c r="Q1" s="989"/>
      <c r="R1" s="989"/>
      <c r="S1" s="989"/>
      <c r="T1" s="989"/>
      <c r="U1" s="989"/>
      <c r="V1" s="989"/>
      <c r="W1" s="989"/>
      <c r="X1" s="989"/>
      <c r="Y1" s="989"/>
      <c r="Z1" s="989"/>
      <c r="AA1" s="990" t="s">
        <v>297</v>
      </c>
      <c r="AB1" s="990"/>
      <c r="AC1" s="990"/>
      <c r="AD1" s="990"/>
      <c r="AE1" s="990"/>
      <c r="AF1" s="990"/>
      <c r="AG1" s="990"/>
      <c r="AH1" s="990"/>
      <c r="AI1" s="134"/>
    </row>
    <row r="2" spans="2:35" s="1" customFormat="1" ht="28.5" customHeight="1" x14ac:dyDescent="0.2">
      <c r="B2" s="991" t="s">
        <v>119</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row>
    <row r="3" spans="2:35" s="1" customFormat="1" ht="15" customHeight="1" x14ac:dyDescent="0.4">
      <c r="B3" s="992" t="s">
        <v>298</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row>
    <row r="4" spans="2:35" s="1" customFormat="1" x14ac:dyDescent="0.4">
      <c r="B4" s="993" t="str">
        <f>IF('様式K-1'!$AI$48=FALSE,"委任なし　この様式は提出不要です","")</f>
        <v>委任なし　この様式は提出不要です</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row>
    <row r="5" spans="2:35" s="1" customFormat="1" x14ac:dyDescent="0.4">
      <c r="B5" s="16"/>
      <c r="C5" s="994" t="s">
        <v>128</v>
      </c>
      <c r="D5" s="994"/>
      <c r="E5" s="994"/>
      <c r="F5" s="994"/>
      <c r="G5" s="994"/>
      <c r="H5" s="994"/>
      <c r="I5" s="994"/>
      <c r="J5" s="994"/>
      <c r="K5" s="3"/>
      <c r="L5" s="3"/>
      <c r="M5" s="3"/>
      <c r="N5" s="3"/>
      <c r="O5" s="3"/>
      <c r="P5" s="3"/>
      <c r="Q5" s="3"/>
      <c r="R5" s="3"/>
      <c r="S5" s="3"/>
      <c r="T5" s="3"/>
      <c r="U5" s="3"/>
      <c r="V5" s="3"/>
      <c r="W5" s="3"/>
      <c r="X5" s="3"/>
      <c r="Y5" s="3"/>
      <c r="Z5" s="3"/>
      <c r="AA5" s="3"/>
      <c r="AB5" s="3"/>
      <c r="AC5" s="3"/>
      <c r="AD5" s="3"/>
      <c r="AE5" s="3"/>
      <c r="AF5" s="3"/>
      <c r="AG5" s="3"/>
      <c r="AH5" s="3"/>
    </row>
    <row r="6" spans="2:35" s="1" customFormat="1" ht="11.25" customHeight="1" thickBot="1" x14ac:dyDescent="0.45">
      <c r="B6" s="3"/>
      <c r="C6" s="3"/>
      <c r="D6" s="3"/>
      <c r="E6" s="3"/>
      <c r="F6" s="3"/>
      <c r="G6" s="3"/>
      <c r="H6" s="3"/>
      <c r="I6" s="3"/>
      <c r="J6" s="11"/>
      <c r="K6" s="11"/>
      <c r="L6" s="11"/>
      <c r="M6" s="11"/>
      <c r="N6" s="11"/>
      <c r="O6" s="11"/>
      <c r="P6" s="11"/>
      <c r="Q6" s="11"/>
      <c r="R6" s="11"/>
      <c r="S6" s="11"/>
      <c r="T6" s="11"/>
      <c r="U6" s="11"/>
      <c r="V6" s="11"/>
      <c r="W6" s="11"/>
      <c r="X6" s="11"/>
      <c r="Y6" s="11"/>
      <c r="Z6" s="11"/>
      <c r="AA6" s="11"/>
      <c r="AB6" s="11"/>
      <c r="AC6" s="11"/>
      <c r="AD6" s="11"/>
      <c r="AE6" s="11"/>
      <c r="AF6" s="11"/>
      <c r="AG6" s="11"/>
      <c r="AH6" s="11"/>
    </row>
    <row r="7" spans="2:35" s="1" customFormat="1" ht="19.5" thickBot="1" x14ac:dyDescent="0.45">
      <c r="B7" s="3"/>
      <c r="C7" s="3"/>
      <c r="D7" s="3"/>
      <c r="E7" s="3"/>
      <c r="F7" s="3"/>
      <c r="G7" s="3"/>
      <c r="H7" s="3"/>
      <c r="I7" s="3"/>
      <c r="J7" s="11"/>
      <c r="K7" s="11"/>
      <c r="L7" s="11"/>
      <c r="M7" s="11"/>
      <c r="N7" s="11"/>
      <c r="O7" s="11"/>
      <c r="P7" s="11"/>
      <c r="Q7" s="11"/>
      <c r="R7" s="11"/>
      <c r="S7" s="11"/>
      <c r="T7" s="11"/>
      <c r="U7" s="11"/>
      <c r="V7" s="999" t="s">
        <v>423</v>
      </c>
      <c r="W7" s="999"/>
      <c r="X7" s="999"/>
      <c r="Y7" s="999"/>
      <c r="Z7" s="1000"/>
      <c r="AA7" s="995"/>
      <c r="AB7" s="996"/>
      <c r="AC7" s="996"/>
      <c r="AD7" s="996"/>
      <c r="AE7" s="996"/>
      <c r="AF7" s="996"/>
      <c r="AG7" s="996"/>
      <c r="AH7" s="997"/>
    </row>
    <row r="8" spans="2:35" s="1" customFormat="1" ht="11.25" customHeight="1" x14ac:dyDescent="0.4">
      <c r="B8" s="3"/>
      <c r="C8" s="3"/>
      <c r="D8" s="3"/>
      <c r="E8" s="3"/>
      <c r="F8" s="3"/>
      <c r="G8" s="3"/>
      <c r="H8" s="3"/>
      <c r="I8" s="3"/>
      <c r="J8" s="11"/>
      <c r="K8" s="11"/>
      <c r="L8" s="11"/>
      <c r="M8" s="11"/>
      <c r="N8" s="11"/>
      <c r="O8" s="11"/>
      <c r="P8" s="11"/>
      <c r="Q8" s="11"/>
      <c r="R8" s="11"/>
      <c r="S8" s="11"/>
      <c r="T8" s="11"/>
      <c r="U8" s="11"/>
      <c r="V8" s="11"/>
      <c r="W8" s="11"/>
      <c r="X8" s="11"/>
      <c r="Y8" s="11"/>
      <c r="Z8" s="11"/>
      <c r="AA8" s="35"/>
      <c r="AB8" s="35"/>
      <c r="AC8" s="35"/>
      <c r="AD8" s="35"/>
      <c r="AE8" s="35"/>
      <c r="AF8" s="35"/>
      <c r="AG8" s="35"/>
      <c r="AH8" s="35"/>
    </row>
    <row r="9" spans="2:35" s="1" customFormat="1" x14ac:dyDescent="0.4">
      <c r="B9" s="3"/>
      <c r="C9" s="3"/>
      <c r="D9" s="3"/>
      <c r="E9" s="3"/>
      <c r="F9" s="3"/>
      <c r="G9" s="3"/>
      <c r="H9" s="998" t="s">
        <v>82</v>
      </c>
      <c r="I9" s="998"/>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row>
    <row r="10" spans="2:35" s="1" customFormat="1" ht="28.5" customHeight="1" x14ac:dyDescent="0.4">
      <c r="B10" s="3"/>
      <c r="C10" s="3"/>
      <c r="D10" s="3"/>
      <c r="E10" s="3"/>
      <c r="F10" s="3"/>
      <c r="G10" s="3"/>
      <c r="H10" s="3"/>
      <c r="I10" s="3"/>
      <c r="J10" s="985" t="s">
        <v>6</v>
      </c>
      <c r="K10" s="985"/>
      <c r="L10" s="985"/>
      <c r="M10" s="985"/>
      <c r="N10" s="985"/>
      <c r="O10" s="319"/>
      <c r="P10" s="984" t="str">
        <f>IF('様式K-1'!$AI$48=FALSE,"",'様式K-1'!$G$25)</f>
        <v/>
      </c>
      <c r="Q10" s="984"/>
      <c r="R10" s="984"/>
      <c r="S10" s="984"/>
      <c r="T10" s="984"/>
      <c r="U10" s="984"/>
      <c r="V10" s="984"/>
      <c r="W10" s="984"/>
      <c r="X10" s="984"/>
      <c r="Y10" s="984"/>
      <c r="Z10" s="984"/>
      <c r="AA10" s="984"/>
      <c r="AB10" s="984"/>
      <c r="AC10" s="984"/>
      <c r="AD10" s="984"/>
      <c r="AE10" s="984"/>
      <c r="AF10" s="984"/>
      <c r="AG10" s="984"/>
      <c r="AH10" s="320"/>
    </row>
    <row r="11" spans="2:35" s="1" customFormat="1" ht="28.5" customHeight="1" x14ac:dyDescent="0.4">
      <c r="B11" s="3"/>
      <c r="C11" s="3"/>
      <c r="D11" s="3"/>
      <c r="E11" s="3"/>
      <c r="F11" s="3"/>
      <c r="G11" s="3"/>
      <c r="H11" s="3"/>
      <c r="I11" s="3"/>
      <c r="J11" s="985" t="s">
        <v>127</v>
      </c>
      <c r="K11" s="985"/>
      <c r="L11" s="985"/>
      <c r="M11" s="985"/>
      <c r="N11" s="985"/>
      <c r="O11" s="319"/>
      <c r="P11" s="984" t="str">
        <f>IF('様式K-1'!$AI$48=FALSE,"",'様式K-1'!$AK$20)</f>
        <v/>
      </c>
      <c r="Q11" s="984"/>
      <c r="R11" s="984"/>
      <c r="S11" s="984"/>
      <c r="T11" s="984"/>
      <c r="U11" s="984"/>
      <c r="V11" s="984"/>
      <c r="W11" s="984"/>
      <c r="X11" s="984"/>
      <c r="Y11" s="984"/>
      <c r="Z11" s="984"/>
      <c r="AA11" s="984"/>
      <c r="AB11" s="984"/>
      <c r="AC11" s="984"/>
      <c r="AD11" s="984"/>
      <c r="AE11" s="984"/>
      <c r="AF11" s="984"/>
      <c r="AG11" s="984"/>
      <c r="AH11" s="320"/>
    </row>
    <row r="12" spans="2:35" s="1" customFormat="1" ht="26.25" customHeight="1" x14ac:dyDescent="0.4">
      <c r="B12" s="3"/>
      <c r="C12" s="3"/>
      <c r="D12" s="3"/>
      <c r="E12" s="3"/>
      <c r="F12" s="3"/>
      <c r="G12" s="3"/>
      <c r="H12" s="3"/>
      <c r="I12" s="3"/>
      <c r="J12" s="985" t="s">
        <v>5</v>
      </c>
      <c r="K12" s="985"/>
      <c r="L12" s="985"/>
      <c r="M12" s="985"/>
      <c r="N12" s="985"/>
      <c r="O12" s="319"/>
      <c r="P12" s="986" t="str">
        <f>IF('様式K-1'!$AI$48=FALSE,"",'様式K-1'!$G$23&amp;"　"&amp;'様式K-1'!$P$23)</f>
        <v/>
      </c>
      <c r="Q12" s="986"/>
      <c r="R12" s="986"/>
      <c r="S12" s="986"/>
      <c r="T12" s="986"/>
      <c r="U12" s="986"/>
      <c r="V12" s="986"/>
      <c r="W12" s="986"/>
      <c r="X12" s="986"/>
      <c r="Y12" s="986"/>
      <c r="Z12" s="986"/>
      <c r="AA12" s="986"/>
      <c r="AB12" s="986"/>
      <c r="AC12" s="986"/>
      <c r="AD12" s="986"/>
      <c r="AE12" s="981" t="s">
        <v>83</v>
      </c>
      <c r="AF12" s="981"/>
      <c r="AG12" s="981"/>
      <c r="AH12" s="981"/>
    </row>
    <row r="13" spans="2:35" s="1" customFormat="1" x14ac:dyDescent="0.4">
      <c r="B13" s="3"/>
      <c r="C13" s="3"/>
      <c r="D13" s="3"/>
      <c r="E13" s="3"/>
      <c r="F13" s="3"/>
      <c r="G13" s="3"/>
      <c r="H13" s="3"/>
      <c r="I13" s="3"/>
      <c r="J13" s="11"/>
      <c r="K13" s="11"/>
      <c r="L13" s="11"/>
      <c r="M13" s="11"/>
      <c r="N13" s="11"/>
      <c r="O13" s="11"/>
      <c r="P13" s="11"/>
      <c r="Q13" s="11"/>
      <c r="R13" s="11"/>
      <c r="S13" s="11"/>
      <c r="T13" s="11"/>
      <c r="U13" s="11"/>
      <c r="V13" s="11"/>
      <c r="W13" s="11"/>
      <c r="X13" s="11"/>
      <c r="Y13" s="11"/>
      <c r="Z13" s="11"/>
      <c r="AA13" s="11"/>
      <c r="AB13" s="987" t="s">
        <v>9</v>
      </c>
      <c r="AC13" s="987"/>
      <c r="AD13" s="987"/>
      <c r="AE13" s="987"/>
      <c r="AF13" s="987"/>
      <c r="AG13" s="987"/>
      <c r="AH13" s="987"/>
    </row>
    <row r="14" spans="2:35" s="1" customFormat="1" ht="7.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2:35" s="1" customFormat="1" x14ac:dyDescent="0.4">
      <c r="B15" s="3"/>
      <c r="C15" s="4"/>
      <c r="D15" s="978" t="s">
        <v>299</v>
      </c>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8"/>
      <c r="AG15" s="3"/>
      <c r="AH15" s="3"/>
    </row>
    <row r="16" spans="2:35" s="1" customFormat="1" x14ac:dyDescent="0.4">
      <c r="B16" s="3"/>
      <c r="C16" s="4"/>
      <c r="D16" s="978" t="s">
        <v>300</v>
      </c>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3"/>
      <c r="AH16" s="3"/>
    </row>
    <row r="17" spans="2:34" s="1" customFormat="1" x14ac:dyDescent="0.4">
      <c r="B17" s="3"/>
      <c r="C17" s="4"/>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5"/>
      <c r="AH17" s="3"/>
    </row>
    <row r="18" spans="2:34" s="1" customFormat="1" x14ac:dyDescent="0.4">
      <c r="B18" s="3"/>
      <c r="C18" s="3"/>
      <c r="D18" s="3"/>
      <c r="E18" s="3"/>
      <c r="F18" s="3"/>
      <c r="G18" s="3"/>
      <c r="H18" s="3"/>
      <c r="I18" s="3"/>
      <c r="J18" s="3"/>
      <c r="K18" s="3"/>
      <c r="L18" s="3"/>
      <c r="M18" s="3"/>
      <c r="N18" s="3"/>
      <c r="O18" s="3"/>
      <c r="P18" s="3"/>
      <c r="Q18" s="3" t="s">
        <v>84</v>
      </c>
      <c r="R18" s="3"/>
      <c r="S18" s="3"/>
      <c r="T18" s="3"/>
      <c r="U18" s="3"/>
      <c r="V18" s="3"/>
      <c r="W18" s="3"/>
      <c r="X18" s="3"/>
      <c r="Y18" s="3"/>
      <c r="Z18" s="3"/>
      <c r="AA18" s="3"/>
      <c r="AB18" s="3"/>
      <c r="AC18" s="3"/>
      <c r="AD18" s="3"/>
      <c r="AE18" s="3"/>
      <c r="AF18" s="3"/>
      <c r="AG18" s="3"/>
      <c r="AH18" s="3"/>
    </row>
    <row r="19" spans="2:34" s="1" customFormat="1" ht="11.25" customHeight="1" x14ac:dyDescent="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2:34" s="1" customFormat="1" x14ac:dyDescent="0.4">
      <c r="B20" s="3"/>
      <c r="C20" s="978" t="s">
        <v>85</v>
      </c>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3"/>
    </row>
    <row r="21" spans="2:34" s="1" customFormat="1" x14ac:dyDescent="0.4">
      <c r="B21" s="3"/>
      <c r="C21" s="3"/>
      <c r="D21" s="3">
        <v>1</v>
      </c>
      <c r="E21" s="3"/>
      <c r="F21" s="978" t="s">
        <v>301</v>
      </c>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3"/>
    </row>
    <row r="22" spans="2:34" s="1" customFormat="1" x14ac:dyDescent="0.4">
      <c r="B22" s="3"/>
      <c r="C22" s="3"/>
      <c r="D22" s="3">
        <v>2</v>
      </c>
      <c r="E22" s="3"/>
      <c r="F22" s="978" t="s">
        <v>302</v>
      </c>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8"/>
      <c r="AG22" s="978"/>
      <c r="AH22" s="3"/>
    </row>
    <row r="23" spans="2:34" s="1" customFormat="1" x14ac:dyDescent="0.4">
      <c r="B23" s="3"/>
      <c r="C23" s="3"/>
      <c r="D23" s="3">
        <v>3</v>
      </c>
      <c r="E23" s="3"/>
      <c r="F23" s="978" t="s">
        <v>303</v>
      </c>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3"/>
    </row>
    <row r="24" spans="2:34" s="1" customFormat="1" x14ac:dyDescent="0.4">
      <c r="B24" s="3"/>
      <c r="C24" s="3"/>
      <c r="D24" s="3">
        <v>4</v>
      </c>
      <c r="E24" s="3"/>
      <c r="F24" s="978" t="s">
        <v>304</v>
      </c>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978"/>
      <c r="AF24" s="978"/>
      <c r="AG24" s="978"/>
      <c r="AH24" s="3"/>
    </row>
    <row r="25" spans="2:34" s="1" customFormat="1" x14ac:dyDescent="0.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2:34" s="1" customFormat="1" x14ac:dyDescent="0.4">
      <c r="B26" s="3"/>
      <c r="C26" s="978" t="s">
        <v>305</v>
      </c>
      <c r="D26" s="978"/>
      <c r="E26" s="978"/>
      <c r="F26" s="978"/>
      <c r="G26" s="978"/>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3"/>
    </row>
    <row r="27" spans="2:34" s="1" customFormat="1" ht="22.5" customHeight="1" x14ac:dyDescent="0.4">
      <c r="B27" s="3"/>
      <c r="C27" s="3"/>
      <c r="D27" s="982" t="s">
        <v>3</v>
      </c>
      <c r="E27" s="982"/>
      <c r="F27" s="982"/>
      <c r="G27" s="982"/>
      <c r="H27" s="982"/>
      <c r="I27" s="3"/>
      <c r="J27" s="984" t="str">
        <f>IF('様式K-1'!$AI$48=FALSE,"",'様式K-1'!$G$51)</f>
        <v/>
      </c>
      <c r="K27" s="984"/>
      <c r="L27" s="984"/>
      <c r="M27" s="984"/>
      <c r="N27" s="984"/>
      <c r="O27" s="984"/>
      <c r="P27" s="984"/>
      <c r="Q27" s="984"/>
      <c r="R27" s="984"/>
      <c r="S27" s="984"/>
      <c r="T27" s="984"/>
      <c r="U27" s="984"/>
      <c r="V27" s="984"/>
      <c r="W27" s="984"/>
      <c r="X27" s="984"/>
      <c r="Y27" s="984"/>
      <c r="Z27" s="984"/>
      <c r="AA27" s="3"/>
      <c r="AB27" s="3"/>
      <c r="AC27" s="3"/>
      <c r="AD27" s="3"/>
      <c r="AE27" s="3"/>
      <c r="AF27" s="3"/>
      <c r="AG27" s="3"/>
      <c r="AH27" s="3"/>
    </row>
    <row r="28" spans="2:34" s="1" customFormat="1" ht="28.5" customHeight="1" x14ac:dyDescent="0.4">
      <c r="B28" s="3"/>
      <c r="C28" s="3"/>
      <c r="D28" s="982" t="s">
        <v>306</v>
      </c>
      <c r="E28" s="982"/>
      <c r="F28" s="982"/>
      <c r="G28" s="982"/>
      <c r="H28" s="982"/>
      <c r="I28" s="3"/>
      <c r="J28" s="984" t="str">
        <f>IF('様式K-1'!$AI$48=FALSE,"",'様式K-1'!$G$52)</f>
        <v/>
      </c>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3"/>
    </row>
    <row r="29" spans="2:34" s="1" customFormat="1" ht="28.5" customHeight="1" x14ac:dyDescent="0.4">
      <c r="B29" s="3"/>
      <c r="C29" s="3"/>
      <c r="D29" s="982" t="s">
        <v>307</v>
      </c>
      <c r="E29" s="982"/>
      <c r="F29" s="982"/>
      <c r="G29" s="982"/>
      <c r="H29" s="982"/>
      <c r="I29" s="3"/>
      <c r="J29" s="984" t="str">
        <f>IF('様式K-1'!$AI$48=FALSE,"",'様式K-1'!$P$50&amp;"　"&amp;'様式K-1'!$P$51)</f>
        <v/>
      </c>
      <c r="K29" s="984"/>
      <c r="L29" s="984"/>
      <c r="M29" s="984"/>
      <c r="N29" s="984"/>
      <c r="O29" s="984"/>
      <c r="P29" s="984"/>
      <c r="Q29" s="984"/>
      <c r="R29" s="984"/>
      <c r="S29" s="984"/>
      <c r="T29" s="984"/>
      <c r="U29" s="984"/>
      <c r="V29" s="984"/>
      <c r="W29" s="984"/>
      <c r="X29" s="984"/>
      <c r="Y29" s="984"/>
      <c r="Z29" s="984"/>
      <c r="AA29" s="984"/>
      <c r="AB29" s="984"/>
      <c r="AC29" s="981" t="s">
        <v>308</v>
      </c>
      <c r="AD29" s="981"/>
      <c r="AE29" s="981"/>
      <c r="AF29" s="3"/>
      <c r="AG29" s="3"/>
      <c r="AH29" s="3"/>
    </row>
    <row r="30" spans="2:34" s="1" customFormat="1" ht="22.5" customHeight="1" x14ac:dyDescent="0.4">
      <c r="B30" s="3"/>
      <c r="C30" s="3"/>
      <c r="D30" s="982" t="s">
        <v>309</v>
      </c>
      <c r="E30" s="982"/>
      <c r="F30" s="982"/>
      <c r="G30" s="982"/>
      <c r="H30" s="982"/>
      <c r="I30" s="3"/>
      <c r="J30" s="977" t="s">
        <v>7</v>
      </c>
      <c r="K30" s="977"/>
      <c r="L30" s="977"/>
      <c r="M30" s="3"/>
      <c r="N30" s="978" t="str">
        <f>IF('様式K-1'!$AI$48=FALSE,"",'様式K-1'!$G$53)</f>
        <v/>
      </c>
      <c r="O30" s="978"/>
      <c r="P30" s="978"/>
      <c r="Q30" s="978"/>
      <c r="R30" s="978"/>
      <c r="S30" s="978"/>
      <c r="T30" s="978"/>
      <c r="U30" s="978"/>
      <c r="V30" s="978"/>
      <c r="W30" s="983"/>
      <c r="X30" s="983"/>
      <c r="Y30" s="983"/>
      <c r="Z30" s="983"/>
      <c r="AA30" s="983"/>
      <c r="AB30" s="983"/>
      <c r="AC30" s="983"/>
      <c r="AD30" s="983"/>
      <c r="AE30" s="983"/>
      <c r="AF30" s="3"/>
      <c r="AG30" s="3"/>
      <c r="AH30" s="3"/>
    </row>
    <row r="31" spans="2:34" s="1" customFormat="1" x14ac:dyDescent="0.4">
      <c r="B31" s="3"/>
      <c r="C31" s="3"/>
      <c r="D31" s="3"/>
      <c r="E31" s="3"/>
      <c r="F31" s="3"/>
      <c r="G31" s="3"/>
      <c r="H31" s="3"/>
      <c r="I31" s="3"/>
      <c r="J31" s="977" t="s">
        <v>8</v>
      </c>
      <c r="K31" s="977"/>
      <c r="L31" s="977"/>
      <c r="M31" s="3"/>
      <c r="N31" s="978" t="str">
        <f>IF('様式K-1'!$AI$48=FALSE,"",'様式K-1'!$T$53)</f>
        <v/>
      </c>
      <c r="O31" s="978"/>
      <c r="P31" s="978"/>
      <c r="Q31" s="978"/>
      <c r="R31" s="978"/>
      <c r="S31" s="978"/>
      <c r="T31" s="978"/>
      <c r="U31" s="978"/>
      <c r="V31" s="978"/>
      <c r="W31" s="154"/>
      <c r="X31" s="154"/>
      <c r="Y31" s="154"/>
      <c r="Z31" s="154"/>
      <c r="AA31" s="3"/>
      <c r="AB31" s="3"/>
      <c r="AC31" s="3"/>
      <c r="AD31" s="3"/>
      <c r="AE31" s="3"/>
      <c r="AF31" s="3"/>
      <c r="AG31" s="3"/>
      <c r="AH31" s="3"/>
    </row>
    <row r="32" spans="2:34" s="1" customFormat="1" x14ac:dyDescent="0.4">
      <c r="B32" s="3"/>
      <c r="C32" s="3"/>
      <c r="D32" s="3"/>
      <c r="E32" s="3"/>
      <c r="F32" s="3"/>
      <c r="G32" s="3"/>
      <c r="H32" s="3"/>
      <c r="I32" s="3"/>
      <c r="J32" s="321"/>
      <c r="K32" s="321"/>
      <c r="L32" s="321"/>
      <c r="M32" s="3"/>
      <c r="N32" s="152"/>
      <c r="O32" s="152"/>
      <c r="P32" s="152"/>
      <c r="Q32" s="152"/>
      <c r="R32" s="152"/>
      <c r="S32" s="152"/>
      <c r="T32" s="152"/>
      <c r="U32" s="152"/>
      <c r="V32" s="152"/>
      <c r="W32" s="154"/>
      <c r="X32" s="154"/>
      <c r="Y32" s="154"/>
      <c r="Z32" s="154"/>
      <c r="AA32" s="3"/>
      <c r="AB32" s="3"/>
      <c r="AC32" s="3"/>
      <c r="AD32" s="3"/>
      <c r="AE32" s="3"/>
      <c r="AF32" s="3"/>
      <c r="AG32" s="3"/>
      <c r="AH32" s="3"/>
    </row>
    <row r="33" spans="2:34" s="1" customFormat="1" x14ac:dyDescent="0.4">
      <c r="B33" s="3"/>
      <c r="C33" s="3" t="s">
        <v>310</v>
      </c>
      <c r="D33" s="3"/>
      <c r="E33" s="3"/>
      <c r="F33" s="3"/>
      <c r="G33" s="3"/>
      <c r="H33" s="3"/>
      <c r="I33" s="3"/>
      <c r="J33" s="321"/>
      <c r="K33" s="321"/>
      <c r="L33" s="321"/>
      <c r="M33" s="3"/>
      <c r="N33" s="152"/>
      <c r="O33" s="152"/>
      <c r="P33" s="152"/>
      <c r="Q33" s="152"/>
      <c r="R33" s="152"/>
      <c r="S33" s="152"/>
      <c r="T33" s="152"/>
      <c r="U33" s="152"/>
      <c r="V33" s="152"/>
      <c r="W33" s="154"/>
      <c r="X33" s="154"/>
      <c r="Y33" s="154"/>
      <c r="Z33" s="154"/>
      <c r="AA33" s="3"/>
      <c r="AB33" s="3"/>
      <c r="AC33" s="3"/>
      <c r="AD33" s="3"/>
      <c r="AE33" s="3"/>
      <c r="AF33" s="3"/>
      <c r="AG33" s="3"/>
      <c r="AH33" s="3"/>
    </row>
    <row r="34" spans="2:34" s="1" customFormat="1" x14ac:dyDescent="0.4">
      <c r="B34" s="3"/>
      <c r="C34" s="3"/>
      <c r="D34" s="979" t="s">
        <v>311</v>
      </c>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3"/>
    </row>
    <row r="35" spans="2:34" s="1" customFormat="1" x14ac:dyDescent="0.4">
      <c r="B35" s="3"/>
      <c r="C35" s="3"/>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3"/>
    </row>
    <row r="36" spans="2:34" s="1" customFormat="1" x14ac:dyDescent="0.4">
      <c r="B36" s="3"/>
      <c r="C36" s="3"/>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3"/>
    </row>
    <row r="37" spans="2:34" s="1" customFormat="1" x14ac:dyDescent="0.4">
      <c r="B37" s="3"/>
      <c r="C37" s="3"/>
      <c r="D37" s="980"/>
      <c r="E37" s="98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3"/>
    </row>
    <row r="38" spans="2:34" s="1" customFormat="1" x14ac:dyDescent="0.4">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2:34" s="1" customFormat="1" x14ac:dyDescent="0.4"/>
    <row r="40" spans="2:34" s="1" customFormat="1" x14ac:dyDescent="0.4"/>
    <row r="41" spans="2:34" s="1" customFormat="1" x14ac:dyDescent="0.4"/>
    <row r="42" spans="2:34" s="1" customFormat="1" x14ac:dyDescent="0.4"/>
    <row r="43" spans="2:34" s="1" customFormat="1" x14ac:dyDescent="0.4"/>
    <row r="44" spans="2:34" s="1" customFormat="1" x14ac:dyDescent="0.4"/>
    <row r="45" spans="2:34" s="1" customFormat="1" x14ac:dyDescent="0.4"/>
    <row r="46" spans="2:34" s="1" customFormat="1" x14ac:dyDescent="0.4"/>
    <row r="47" spans="2:34" s="1" customFormat="1" x14ac:dyDescent="0.4"/>
    <row r="48" spans="2:34" s="1" customFormat="1" x14ac:dyDescent="0.4"/>
    <row r="49" s="1" customFormat="1" x14ac:dyDescent="0.4"/>
    <row r="50" s="1" customFormat="1" x14ac:dyDescent="0.4"/>
    <row r="51" s="1" customFormat="1" x14ac:dyDescent="0.4"/>
    <row r="52" s="1" customFormat="1" x14ac:dyDescent="0.4"/>
    <row r="53" s="1" customFormat="1" x14ac:dyDescent="0.4"/>
    <row r="54" s="1" customFormat="1" x14ac:dyDescent="0.4"/>
    <row r="55" s="1" customFormat="1" x14ac:dyDescent="0.4"/>
    <row r="56" s="1" customFormat="1" x14ac:dyDescent="0.4"/>
    <row r="57" s="1" customFormat="1" x14ac:dyDescent="0.4"/>
    <row r="58" s="1" customFormat="1" x14ac:dyDescent="0.4"/>
  </sheetData>
  <sheetProtection sheet="1" formatCells="0" selectLockedCells="1"/>
  <mergeCells count="41">
    <mergeCell ref="J11:N11"/>
    <mergeCell ref="P11:AG11"/>
    <mergeCell ref="B1:E1"/>
    <mergeCell ref="F1:Z1"/>
    <mergeCell ref="AA1:AH1"/>
    <mergeCell ref="B2:AH2"/>
    <mergeCell ref="B3:AH3"/>
    <mergeCell ref="B4:AH4"/>
    <mergeCell ref="C5:J5"/>
    <mergeCell ref="AA7:AH7"/>
    <mergeCell ref="H9:AH9"/>
    <mergeCell ref="J10:N10"/>
    <mergeCell ref="P10:AG10"/>
    <mergeCell ref="V7:Z7"/>
    <mergeCell ref="C26:AG26"/>
    <mergeCell ref="J12:N12"/>
    <mergeCell ref="P12:AD12"/>
    <mergeCell ref="AE12:AH12"/>
    <mergeCell ref="AB13:AH13"/>
    <mergeCell ref="D15:AF15"/>
    <mergeCell ref="D16:AF16"/>
    <mergeCell ref="C20:AG20"/>
    <mergeCell ref="F21:AG21"/>
    <mergeCell ref="F22:AG22"/>
    <mergeCell ref="F23:AG23"/>
    <mergeCell ref="F24:AG24"/>
    <mergeCell ref="D27:H27"/>
    <mergeCell ref="J27:Z27"/>
    <mergeCell ref="D28:H28"/>
    <mergeCell ref="D29:H29"/>
    <mergeCell ref="J29:AB29"/>
    <mergeCell ref="J28:AG28"/>
    <mergeCell ref="J31:L31"/>
    <mergeCell ref="N31:V31"/>
    <mergeCell ref="D34:AG37"/>
    <mergeCell ref="AC29:AE29"/>
    <mergeCell ref="D30:H30"/>
    <mergeCell ref="J30:L30"/>
    <mergeCell ref="N30:V30"/>
    <mergeCell ref="W30:Z30"/>
    <mergeCell ref="AA30:AE30"/>
  </mergeCells>
  <phoneticPr fontId="1"/>
  <pageMargins left="0.78740157480314965" right="0.31496062992125984"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3002-8274-41ED-B4AE-2C938866601D}">
  <sheetPr codeName="Sheet5"/>
  <dimension ref="B1:AH61"/>
  <sheetViews>
    <sheetView showGridLines="0" showRowColHeaders="0" zoomScaleNormal="100" zoomScaleSheetLayoutView="100" workbookViewId="0">
      <selection activeCell="F23" sqref="F23:AG23"/>
    </sheetView>
  </sheetViews>
  <sheetFormatPr defaultColWidth="9" defaultRowHeight="18.75" x14ac:dyDescent="0.4"/>
  <cols>
    <col min="1" max="1" width="5.375" customWidth="1"/>
    <col min="2" max="2" width="4.25" customWidth="1"/>
    <col min="3" max="3" width="3.125" customWidth="1"/>
    <col min="4" max="4" width="3.25" customWidth="1"/>
    <col min="5" max="5" width="1.25" customWidth="1"/>
    <col min="6" max="8" width="2.5" customWidth="1"/>
    <col min="9" max="9" width="1.25" customWidth="1"/>
    <col min="10" max="14" width="2.5" customWidth="1"/>
    <col min="15" max="15" width="1.25" customWidth="1"/>
    <col min="16" max="17" width="2.5" customWidth="1"/>
    <col min="18" max="26" width="2.375" customWidth="1"/>
    <col min="27" max="33" width="2.5" customWidth="1"/>
    <col min="34" max="34" width="3.25" customWidth="1"/>
  </cols>
  <sheetData>
    <row r="1" spans="2:34" s="1" customFormat="1" ht="12.75" customHeight="1" x14ac:dyDescent="0.4">
      <c r="B1" s="882" t="s">
        <v>0</v>
      </c>
      <c r="C1" s="882"/>
      <c r="D1" s="882"/>
      <c r="E1" s="575"/>
      <c r="F1" s="1005"/>
      <c r="G1" s="1006"/>
      <c r="H1" s="1006"/>
      <c r="I1" s="1006"/>
      <c r="J1" s="1006"/>
      <c r="K1" s="1006"/>
      <c r="L1" s="1006"/>
      <c r="M1" s="1006"/>
      <c r="N1" s="1006"/>
      <c r="O1" s="1006"/>
      <c r="P1" s="1006"/>
      <c r="Q1" s="1006"/>
      <c r="R1" s="1006"/>
      <c r="S1" s="1006"/>
      <c r="T1" s="1006"/>
      <c r="U1" s="1006"/>
      <c r="V1" s="1006"/>
      <c r="W1" s="1006"/>
      <c r="X1" s="1006"/>
      <c r="Y1" s="1007"/>
      <c r="Z1" s="499" t="s">
        <v>348</v>
      </c>
      <c r="AA1" s="500"/>
      <c r="AB1" s="500"/>
      <c r="AC1" s="500"/>
      <c r="AD1" s="500"/>
      <c r="AE1" s="500"/>
      <c r="AF1" s="500"/>
      <c r="AG1" s="500"/>
      <c r="AH1" s="500"/>
    </row>
    <row r="2" spans="2:34" s="1" customFormat="1" ht="28.5" customHeight="1" x14ac:dyDescent="0.2">
      <c r="B2" s="991" t="s">
        <v>119</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row>
    <row r="3" spans="2:34" s="1" customFormat="1" ht="15" customHeight="1" x14ac:dyDescent="0.4">
      <c r="B3" s="992" t="s">
        <v>81</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row>
    <row r="4" spans="2:34" s="1" customFormat="1" x14ac:dyDescent="0.4">
      <c r="B4" s="993" t="str">
        <f>IF('様式K-1'!$AI$31=FALSE,"委任なし　この様式は提出不要です","")</f>
        <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row>
    <row r="5" spans="2:34" s="1" customFormat="1" x14ac:dyDescent="0.4">
      <c r="B5" s="16"/>
      <c r="C5" s="994" t="s">
        <v>128</v>
      </c>
      <c r="D5" s="994"/>
      <c r="E5" s="994"/>
      <c r="F5" s="994"/>
      <c r="G5" s="994"/>
      <c r="H5" s="994"/>
      <c r="I5" s="994"/>
      <c r="J5" s="994"/>
      <c r="K5" s="3"/>
      <c r="L5" s="3"/>
      <c r="M5" s="3"/>
      <c r="N5" s="3"/>
      <c r="O5" s="3"/>
      <c r="P5" s="3"/>
      <c r="Q5" s="3"/>
      <c r="R5" s="3"/>
      <c r="S5" s="3"/>
      <c r="T5" s="3"/>
      <c r="U5" s="3"/>
      <c r="V5" s="3"/>
      <c r="W5" s="3"/>
      <c r="X5" s="3"/>
      <c r="Y5" s="3"/>
      <c r="Z5" s="3"/>
      <c r="AA5" s="3"/>
      <c r="AB5" s="3"/>
      <c r="AC5" s="3"/>
      <c r="AD5" s="3"/>
      <c r="AE5" s="3"/>
      <c r="AF5" s="3"/>
      <c r="AG5" s="3"/>
      <c r="AH5" s="3"/>
    </row>
    <row r="6" spans="2:34" s="1" customFormat="1" ht="11.25" customHeight="1" x14ac:dyDescent="0.4">
      <c r="B6" s="3"/>
      <c r="C6" s="3"/>
      <c r="D6" s="3"/>
      <c r="E6" s="3"/>
      <c r="F6" s="3"/>
      <c r="G6" s="3"/>
      <c r="H6" s="3"/>
      <c r="I6" s="3"/>
      <c r="J6" s="11"/>
      <c r="K6" s="11"/>
      <c r="L6" s="11"/>
      <c r="M6" s="11"/>
      <c r="N6" s="11"/>
      <c r="O6" s="11"/>
      <c r="P6" s="11"/>
      <c r="Q6" s="11"/>
      <c r="R6" s="11"/>
      <c r="S6" s="11"/>
      <c r="T6" s="11"/>
      <c r="U6" s="11"/>
      <c r="V6" s="11"/>
      <c r="W6" s="11"/>
      <c r="X6" s="11"/>
      <c r="Y6" s="11"/>
      <c r="Z6" s="11"/>
      <c r="AA6" s="11"/>
      <c r="AB6" s="11"/>
      <c r="AC6" s="11"/>
      <c r="AD6" s="11"/>
      <c r="AE6" s="11"/>
      <c r="AF6" s="11"/>
      <c r="AG6" s="11"/>
      <c r="AH6" s="11"/>
    </row>
    <row r="7" spans="2:34" s="1" customFormat="1" x14ac:dyDescent="0.4">
      <c r="B7" s="3"/>
      <c r="C7" s="3"/>
      <c r="D7" s="3"/>
      <c r="E7" s="3"/>
      <c r="F7" s="3"/>
      <c r="G7" s="3"/>
      <c r="H7" s="3"/>
      <c r="I7" s="3"/>
      <c r="J7" s="11"/>
      <c r="K7" s="11"/>
      <c r="L7" s="11"/>
      <c r="M7" s="11"/>
      <c r="N7" s="11"/>
      <c r="O7" s="11"/>
      <c r="P7" s="11"/>
      <c r="Q7" s="11"/>
      <c r="R7" s="11"/>
      <c r="S7" s="11"/>
      <c r="T7" s="11"/>
      <c r="U7" s="11"/>
      <c r="V7" s="11"/>
      <c r="W7" s="11"/>
      <c r="X7" s="11"/>
      <c r="Y7" s="11"/>
      <c r="Z7" s="11"/>
      <c r="AA7" s="1012" t="str">
        <f>IF('様式K-1'!$AB$6="令和　　年　　月　　日","令和　　年　　月　　日",'様式K-1'!$AB$6)</f>
        <v>令和　　　年　　　月　　　日</v>
      </c>
      <c r="AB7" s="1012"/>
      <c r="AC7" s="1012"/>
      <c r="AD7" s="1012"/>
      <c r="AE7" s="1012"/>
      <c r="AF7" s="1012"/>
      <c r="AG7" s="1012"/>
      <c r="AH7" s="1012"/>
    </row>
    <row r="8" spans="2:34" s="1" customFormat="1" ht="11.25" customHeight="1" x14ac:dyDescent="0.4">
      <c r="B8" s="3"/>
      <c r="C8" s="3"/>
      <c r="D8" s="3"/>
      <c r="E8" s="3"/>
      <c r="F8" s="3"/>
      <c r="G8" s="3"/>
      <c r="H8" s="3"/>
      <c r="I8" s="3"/>
      <c r="J8" s="11"/>
      <c r="K8" s="11"/>
      <c r="L8" s="11"/>
      <c r="M8" s="11"/>
      <c r="N8" s="11"/>
      <c r="O8" s="11"/>
      <c r="P8" s="11"/>
      <c r="Q8" s="11"/>
      <c r="R8" s="11"/>
      <c r="S8" s="11"/>
      <c r="T8" s="11"/>
      <c r="U8" s="11"/>
      <c r="V8" s="11"/>
      <c r="W8" s="11"/>
      <c r="X8" s="11"/>
      <c r="Y8" s="11"/>
      <c r="Z8" s="11"/>
      <c r="AA8" s="35"/>
      <c r="AB8" s="35"/>
      <c r="AC8" s="35"/>
      <c r="AD8" s="35"/>
      <c r="AE8" s="35"/>
      <c r="AF8" s="35"/>
      <c r="AG8" s="35"/>
      <c r="AH8" s="35"/>
    </row>
    <row r="9" spans="2:34" s="1" customFormat="1" x14ac:dyDescent="0.4">
      <c r="B9" s="3"/>
      <c r="C9" s="3"/>
      <c r="D9" s="3"/>
      <c r="E9" s="3"/>
      <c r="F9" s="3"/>
      <c r="G9" s="3"/>
      <c r="H9" s="998" t="s">
        <v>82</v>
      </c>
      <c r="I9" s="998"/>
      <c r="J9" s="998"/>
      <c r="K9" s="998"/>
      <c r="L9" s="998"/>
      <c r="M9" s="998"/>
      <c r="N9" s="998"/>
      <c r="O9" s="998"/>
      <c r="P9" s="998"/>
      <c r="Q9" s="998"/>
      <c r="R9" s="998"/>
      <c r="S9" s="998"/>
      <c r="T9" s="998"/>
      <c r="U9" s="998"/>
      <c r="V9" s="998"/>
      <c r="W9" s="998"/>
      <c r="X9" s="998"/>
      <c r="Y9" s="998"/>
      <c r="Z9" s="998"/>
      <c r="AA9" s="998"/>
      <c r="AB9" s="998"/>
      <c r="AC9" s="998"/>
      <c r="AD9" s="998"/>
      <c r="AE9" s="998"/>
      <c r="AF9" s="998"/>
      <c r="AG9" s="998"/>
      <c r="AH9" s="998"/>
    </row>
    <row r="10" spans="2:34" s="1" customFormat="1" ht="28.5" customHeight="1" x14ac:dyDescent="0.4">
      <c r="B10" s="3"/>
      <c r="C10" s="3"/>
      <c r="D10" s="3"/>
      <c r="E10" s="3"/>
      <c r="F10" s="3"/>
      <c r="G10" s="3"/>
      <c r="H10" s="3"/>
      <c r="I10" s="3"/>
      <c r="J10" s="985" t="s">
        <v>6</v>
      </c>
      <c r="K10" s="985"/>
      <c r="L10" s="985"/>
      <c r="M10" s="985"/>
      <c r="N10" s="985"/>
      <c r="O10" s="319"/>
      <c r="P10" s="984">
        <f>IF('様式K-1'!$AI$31=FALSE,"",'様式K-1'!$G$25)</f>
        <v>0</v>
      </c>
      <c r="Q10" s="984"/>
      <c r="R10" s="984"/>
      <c r="S10" s="984"/>
      <c r="T10" s="984"/>
      <c r="U10" s="984"/>
      <c r="V10" s="984"/>
      <c r="W10" s="984"/>
      <c r="X10" s="984"/>
      <c r="Y10" s="984"/>
      <c r="Z10" s="984"/>
      <c r="AA10" s="984"/>
      <c r="AB10" s="984"/>
      <c r="AC10" s="984"/>
      <c r="AD10" s="984"/>
      <c r="AE10" s="984"/>
      <c r="AF10" s="984"/>
      <c r="AG10" s="984"/>
      <c r="AH10" s="320"/>
    </row>
    <row r="11" spans="2:34" s="1" customFormat="1" ht="28.5" customHeight="1" x14ac:dyDescent="0.4">
      <c r="B11" s="3"/>
      <c r="C11" s="3"/>
      <c r="D11" s="3"/>
      <c r="E11" s="3"/>
      <c r="F11" s="3"/>
      <c r="G11" s="3"/>
      <c r="H11" s="3"/>
      <c r="I11" s="3"/>
      <c r="J11" s="985" t="s">
        <v>127</v>
      </c>
      <c r="K11" s="985"/>
      <c r="L11" s="985"/>
      <c r="M11" s="985"/>
      <c r="N11" s="985"/>
      <c r="O11" s="319"/>
      <c r="P11" s="984" t="str">
        <f>IF('様式K-1'!$AI$31=FALSE,"",'様式K-1'!$AK$20)</f>
        <v>　</v>
      </c>
      <c r="Q11" s="984"/>
      <c r="R11" s="984"/>
      <c r="S11" s="984"/>
      <c r="T11" s="984"/>
      <c r="U11" s="984"/>
      <c r="V11" s="984"/>
      <c r="W11" s="984"/>
      <c r="X11" s="984"/>
      <c r="Y11" s="984"/>
      <c r="Z11" s="984"/>
      <c r="AA11" s="984"/>
      <c r="AB11" s="984"/>
      <c r="AC11" s="984"/>
      <c r="AD11" s="984"/>
      <c r="AE11" s="984"/>
      <c r="AF11" s="984"/>
      <c r="AG11" s="984"/>
      <c r="AH11" s="320"/>
    </row>
    <row r="12" spans="2:34" s="1" customFormat="1" ht="26.25" customHeight="1" x14ac:dyDescent="0.4">
      <c r="B12" s="3"/>
      <c r="C12" s="3"/>
      <c r="D12" s="3"/>
      <c r="E12" s="3"/>
      <c r="F12" s="3"/>
      <c r="G12" s="3"/>
      <c r="H12" s="3"/>
      <c r="I12" s="3"/>
      <c r="J12" s="985" t="s">
        <v>5</v>
      </c>
      <c r="K12" s="985"/>
      <c r="L12" s="985"/>
      <c r="M12" s="985"/>
      <c r="N12" s="985"/>
      <c r="O12" s="319"/>
      <c r="P12" s="986" t="str">
        <f>IF('様式K-1'!$AI$31=FALSE,"",'様式K-1'!$G$23&amp;"　"&amp;'様式K-1'!$P$23)</f>
        <v>　</v>
      </c>
      <c r="Q12" s="986"/>
      <c r="R12" s="986"/>
      <c r="S12" s="986"/>
      <c r="T12" s="986"/>
      <c r="U12" s="986"/>
      <c r="V12" s="986"/>
      <c r="W12" s="986"/>
      <c r="X12" s="986"/>
      <c r="Y12" s="986"/>
      <c r="Z12" s="986"/>
      <c r="AA12" s="986"/>
      <c r="AB12" s="986"/>
      <c r="AC12" s="986"/>
      <c r="AD12" s="986"/>
      <c r="AE12" s="981" t="s">
        <v>83</v>
      </c>
      <c r="AF12" s="981"/>
      <c r="AG12" s="981"/>
      <c r="AH12" s="981"/>
    </row>
    <row r="13" spans="2:34" s="1" customFormat="1" x14ac:dyDescent="0.4">
      <c r="B13" s="3"/>
      <c r="C13" s="3"/>
      <c r="D13" s="3"/>
      <c r="E13" s="3"/>
      <c r="F13" s="3"/>
      <c r="G13" s="3"/>
      <c r="H13" s="3"/>
      <c r="I13" s="3"/>
      <c r="J13" s="11"/>
      <c r="K13" s="11"/>
      <c r="L13" s="11"/>
      <c r="M13" s="11"/>
      <c r="N13" s="11"/>
      <c r="O13" s="11"/>
      <c r="P13" s="11"/>
      <c r="Q13" s="11"/>
      <c r="R13" s="11"/>
      <c r="S13" s="11"/>
      <c r="T13" s="11"/>
      <c r="U13" s="11"/>
      <c r="V13" s="11"/>
      <c r="W13" s="11"/>
      <c r="X13" s="11"/>
      <c r="Y13" s="11"/>
      <c r="Z13" s="11"/>
      <c r="AA13" s="11"/>
      <c r="AB13" s="987" t="s">
        <v>9</v>
      </c>
      <c r="AC13" s="987"/>
      <c r="AD13" s="987"/>
      <c r="AE13" s="987"/>
      <c r="AF13" s="987"/>
      <c r="AG13" s="987"/>
      <c r="AH13" s="987"/>
    </row>
    <row r="14" spans="2:34" s="1" customFormat="1" ht="7.5" customHeigh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2:34" s="1" customFormat="1" x14ac:dyDescent="0.4">
      <c r="B15" s="3"/>
      <c r="C15" s="4"/>
      <c r="D15" s="978" t="s">
        <v>89</v>
      </c>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8"/>
      <c r="AG15" s="3"/>
      <c r="AH15" s="3"/>
    </row>
    <row r="16" spans="2:34" s="1" customFormat="1" x14ac:dyDescent="0.4">
      <c r="B16" s="3"/>
      <c r="C16" s="4"/>
      <c r="D16" s="978" t="s">
        <v>88</v>
      </c>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3"/>
      <c r="AH16" s="3"/>
    </row>
    <row r="17" spans="2:34" s="1" customFormat="1" x14ac:dyDescent="0.4">
      <c r="B17" s="3"/>
      <c r="C17" s="4"/>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5"/>
      <c r="AH17" s="3"/>
    </row>
    <row r="18" spans="2:34" s="1" customFormat="1" x14ac:dyDescent="0.4">
      <c r="B18" s="3"/>
      <c r="C18" s="3"/>
      <c r="D18" s="3"/>
      <c r="E18" s="3"/>
      <c r="F18" s="3"/>
      <c r="G18" s="3"/>
      <c r="H18" s="3"/>
      <c r="I18" s="3"/>
      <c r="J18" s="3"/>
      <c r="K18" s="3"/>
      <c r="L18" s="3"/>
      <c r="M18" s="3"/>
      <c r="N18" s="3"/>
      <c r="O18" s="3"/>
      <c r="P18" s="3"/>
      <c r="Q18" s="3" t="s">
        <v>84</v>
      </c>
      <c r="R18" s="3"/>
      <c r="S18" s="3"/>
      <c r="T18" s="3"/>
      <c r="U18" s="3"/>
      <c r="V18" s="3"/>
      <c r="W18" s="3"/>
      <c r="X18" s="3"/>
      <c r="Y18" s="3"/>
      <c r="Z18" s="3"/>
      <c r="AA18" s="3"/>
      <c r="AB18" s="3"/>
      <c r="AC18" s="3"/>
      <c r="AD18" s="3"/>
      <c r="AE18" s="3"/>
      <c r="AF18" s="3"/>
      <c r="AG18" s="3"/>
      <c r="AH18" s="3"/>
    </row>
    <row r="19" spans="2:34" s="1" customFormat="1" ht="11.25" customHeight="1" x14ac:dyDescent="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2:34" s="1" customFormat="1" x14ac:dyDescent="0.4">
      <c r="B20" s="3"/>
      <c r="C20" s="978" t="s">
        <v>85</v>
      </c>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3"/>
    </row>
    <row r="21" spans="2:34" s="1" customFormat="1" ht="5.0999999999999996" customHeight="1" thickBot="1" x14ac:dyDescent="0.45">
      <c r="B21" s="3"/>
      <c r="C21" s="3"/>
      <c r="D21" s="3"/>
      <c r="E21" s="3"/>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3"/>
    </row>
    <row r="22" spans="2:34" s="1" customFormat="1" x14ac:dyDescent="0.4">
      <c r="B22" s="3"/>
      <c r="C22" s="3"/>
      <c r="D22" s="341">
        <v>1</v>
      </c>
      <c r="E22" s="316"/>
      <c r="F22" s="1008" t="s">
        <v>457</v>
      </c>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9"/>
      <c r="AH22" s="3"/>
    </row>
    <row r="23" spans="2:34" s="1" customFormat="1" x14ac:dyDescent="0.4">
      <c r="B23" s="3"/>
      <c r="C23" s="3"/>
      <c r="D23" s="342">
        <f>IF($F23="","",2)</f>
        <v>2</v>
      </c>
      <c r="E23" s="343"/>
      <c r="F23" s="1010" t="s">
        <v>458</v>
      </c>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1"/>
      <c r="AH23" s="3"/>
    </row>
    <row r="24" spans="2:34" s="1" customFormat="1" x14ac:dyDescent="0.4">
      <c r="B24" s="3"/>
      <c r="C24" s="3"/>
      <c r="D24" s="342">
        <f>IF($F24="","",3)</f>
        <v>3</v>
      </c>
      <c r="E24" s="343"/>
      <c r="F24" s="1010" t="s">
        <v>459</v>
      </c>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1"/>
      <c r="AH24" s="3"/>
    </row>
    <row r="25" spans="2:34" s="1" customFormat="1" x14ac:dyDescent="0.4">
      <c r="B25" s="3"/>
      <c r="C25" s="3"/>
      <c r="D25" s="342">
        <f>IF($F25="","",4)</f>
        <v>4</v>
      </c>
      <c r="E25" s="343"/>
      <c r="F25" s="1010" t="s">
        <v>460</v>
      </c>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1"/>
      <c r="AH25" s="3"/>
    </row>
    <row r="26" spans="2:34" s="1" customFormat="1" x14ac:dyDescent="0.4">
      <c r="B26" s="3"/>
      <c r="C26" s="3"/>
      <c r="D26" s="342">
        <f>IF($F26="","",5)</f>
        <v>5</v>
      </c>
      <c r="E26" s="343"/>
      <c r="F26" s="1010" t="s">
        <v>461</v>
      </c>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1"/>
      <c r="AH26" s="3"/>
    </row>
    <row r="27" spans="2:34" s="1" customFormat="1" x14ac:dyDescent="0.4">
      <c r="B27" s="3"/>
      <c r="C27" s="3"/>
      <c r="D27" s="342">
        <f>IF($F27="","",6)</f>
        <v>6</v>
      </c>
      <c r="E27" s="343"/>
      <c r="F27" s="1010" t="s">
        <v>462</v>
      </c>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1"/>
      <c r="AH27" s="3"/>
    </row>
    <row r="28" spans="2:34" s="1" customFormat="1" x14ac:dyDescent="0.4">
      <c r="B28" s="3"/>
      <c r="C28" s="3"/>
      <c r="D28" s="342">
        <f>IF($F28="","",7)</f>
        <v>7</v>
      </c>
      <c r="E28" s="343"/>
      <c r="F28" s="1010" t="s">
        <v>463</v>
      </c>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1"/>
      <c r="AH28" s="3"/>
    </row>
    <row r="29" spans="2:34" s="1" customFormat="1" x14ac:dyDescent="0.4">
      <c r="B29" s="3"/>
      <c r="C29" s="3"/>
      <c r="D29" s="342">
        <f>IF(F29="","",8)</f>
        <v>8</v>
      </c>
      <c r="E29" s="343"/>
      <c r="F29" s="1010" t="s">
        <v>456</v>
      </c>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1"/>
      <c r="AH29" s="3"/>
    </row>
    <row r="30" spans="2:34" s="1" customFormat="1" ht="19.5" thickBot="1" x14ac:dyDescent="0.45">
      <c r="B30" s="3"/>
      <c r="C30" s="3"/>
      <c r="D30" s="344" t="str">
        <f>IF(F30="","",9)</f>
        <v/>
      </c>
      <c r="E30" s="345"/>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2"/>
      <c r="AH30" s="3"/>
    </row>
    <row r="31" spans="2:34" s="1" customFormat="1" ht="12.6" customHeight="1" x14ac:dyDescent="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2:34" s="1" customFormat="1" x14ac:dyDescent="0.4">
      <c r="B32" s="3"/>
      <c r="C32" s="978" t="s">
        <v>86</v>
      </c>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3"/>
    </row>
    <row r="33" spans="2:34" s="1" customFormat="1" x14ac:dyDescent="0.15">
      <c r="B33" s="3"/>
      <c r="C33" s="3"/>
      <c r="D33" s="978" t="s">
        <v>235</v>
      </c>
      <c r="E33" s="978"/>
      <c r="F33" s="978"/>
      <c r="G33" s="978"/>
      <c r="H33" s="978"/>
      <c r="I33" s="978"/>
      <c r="J33" s="978"/>
      <c r="K33" s="978"/>
      <c r="L33" s="978"/>
      <c r="M33" s="978"/>
      <c r="N33" s="978"/>
      <c r="O33" s="978"/>
      <c r="P33" s="978"/>
      <c r="Q33" s="978"/>
      <c r="R33" s="978"/>
      <c r="S33" s="978"/>
      <c r="T33" s="978"/>
      <c r="U33" s="978"/>
      <c r="V33" s="1013"/>
      <c r="W33" s="1013"/>
      <c r="X33" s="1013"/>
      <c r="Y33" s="1013"/>
      <c r="Z33" s="1013"/>
      <c r="AA33" s="1013"/>
      <c r="AB33" s="1013"/>
      <c r="AC33" s="1013"/>
      <c r="AD33" s="1013"/>
      <c r="AE33" s="1013"/>
      <c r="AF33" s="1013"/>
      <c r="AG33" s="1013"/>
      <c r="AH33" s="1013"/>
    </row>
    <row r="34" spans="2:34" s="1" customFormat="1" ht="12.6" customHeight="1" x14ac:dyDescent="0.4">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2:34" s="1" customFormat="1" x14ac:dyDescent="0.4">
      <c r="B35" s="3"/>
      <c r="C35" s="978" t="s">
        <v>87</v>
      </c>
      <c r="D35" s="978"/>
      <c r="E35" s="978"/>
      <c r="F35" s="978"/>
      <c r="G35" s="978"/>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3"/>
    </row>
    <row r="36" spans="2:34" s="1" customFormat="1" ht="28.5" customHeight="1" x14ac:dyDescent="0.4">
      <c r="B36" s="3"/>
      <c r="C36" s="3"/>
      <c r="D36" s="982" t="s">
        <v>6</v>
      </c>
      <c r="E36" s="982"/>
      <c r="F36" s="982"/>
      <c r="G36" s="982"/>
      <c r="H36" s="982"/>
      <c r="I36" s="3"/>
      <c r="J36" s="984">
        <f>IF('様式K-1'!$AI$31=FALSE,"",'様式K-1'!$G$38)</f>
        <v>0</v>
      </c>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3"/>
    </row>
    <row r="37" spans="2:34" s="1" customFormat="1" ht="28.5" customHeight="1" x14ac:dyDescent="0.15">
      <c r="B37" s="3"/>
      <c r="C37" s="3"/>
      <c r="D37" s="982" t="s">
        <v>91</v>
      </c>
      <c r="E37" s="982"/>
      <c r="F37" s="982"/>
      <c r="G37" s="982"/>
      <c r="H37" s="982"/>
      <c r="I37" s="3"/>
      <c r="J37" s="1003" t="str">
        <f>IF('様式K-1'!$AI$31=FALSE,"",'様式K-1'!$AK$20)</f>
        <v>　</v>
      </c>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3"/>
      <c r="AH37" s="3"/>
    </row>
    <row r="38" spans="2:34" s="1" customFormat="1" ht="28.5" customHeight="1" x14ac:dyDescent="0.4">
      <c r="B38" s="3"/>
      <c r="C38" s="3"/>
      <c r="D38" s="982"/>
      <c r="E38" s="982"/>
      <c r="F38" s="982"/>
      <c r="G38" s="982"/>
      <c r="H38" s="982"/>
      <c r="I38" s="3"/>
      <c r="J38" s="1004" t="str">
        <f>IF('様式K-1'!$AI$31=FALSE,"",'様式K-1'!$AK$35)</f>
        <v/>
      </c>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3"/>
    </row>
    <row r="39" spans="2:34" s="1" customFormat="1" ht="26.25" customHeight="1" x14ac:dyDescent="0.4">
      <c r="B39" s="3"/>
      <c r="C39" s="3"/>
      <c r="D39" s="982" t="s">
        <v>90</v>
      </c>
      <c r="E39" s="982"/>
      <c r="F39" s="982"/>
      <c r="G39" s="982"/>
      <c r="H39" s="982"/>
      <c r="I39" s="3"/>
      <c r="J39" s="984" t="str">
        <f>IF('様式K-1'!$AI$31=FALSE,"",'様式K-1'!$G$36&amp;"　"&amp;'様式K-1'!$P$36)</f>
        <v>　</v>
      </c>
      <c r="K39" s="984"/>
      <c r="L39" s="984"/>
      <c r="M39" s="984"/>
      <c r="N39" s="984"/>
      <c r="O39" s="984"/>
      <c r="P39" s="984"/>
      <c r="Q39" s="984"/>
      <c r="R39" s="984"/>
      <c r="S39" s="984"/>
      <c r="T39" s="984"/>
      <c r="U39" s="984"/>
      <c r="V39" s="984"/>
      <c r="W39" s="984"/>
      <c r="X39" s="984"/>
      <c r="Y39" s="981" t="s">
        <v>83</v>
      </c>
      <c r="Z39" s="981"/>
      <c r="AA39" s="3"/>
      <c r="AB39" s="3"/>
      <c r="AC39" s="3"/>
      <c r="AD39" s="3"/>
      <c r="AE39" s="3"/>
      <c r="AF39" s="3"/>
      <c r="AG39" s="3"/>
      <c r="AH39" s="3"/>
    </row>
    <row r="40" spans="2:34" s="1" customFormat="1" x14ac:dyDescent="0.4">
      <c r="B40" s="3"/>
      <c r="C40" s="3"/>
      <c r="D40" s="3"/>
      <c r="E40" s="3"/>
      <c r="F40" s="3"/>
      <c r="G40" s="3"/>
      <c r="H40" s="3"/>
      <c r="I40" s="3"/>
      <c r="J40" s="3"/>
      <c r="K40" s="3"/>
      <c r="L40" s="3"/>
      <c r="M40" s="3"/>
      <c r="N40" s="3"/>
      <c r="O40" s="3"/>
      <c r="P40" s="3"/>
      <c r="Q40" s="3"/>
      <c r="R40" s="3"/>
      <c r="S40" s="4"/>
      <c r="T40" s="4"/>
      <c r="U40" s="4"/>
      <c r="V40" s="4"/>
      <c r="W40" s="6"/>
      <c r="X40" s="983" t="s">
        <v>142</v>
      </c>
      <c r="Y40" s="983"/>
      <c r="Z40" s="983"/>
      <c r="AA40" s="3"/>
      <c r="AB40" s="3"/>
      <c r="AC40" s="3"/>
      <c r="AD40" s="3"/>
      <c r="AE40" s="3"/>
      <c r="AF40" s="3"/>
      <c r="AG40" s="3"/>
      <c r="AH40" s="3"/>
    </row>
    <row r="41" spans="2:34" s="1" customFormat="1" x14ac:dyDescent="0.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2:34" s="1" customFormat="1" x14ac:dyDescent="0.4"/>
    <row r="43" spans="2:34" s="1" customFormat="1" x14ac:dyDescent="0.4"/>
    <row r="44" spans="2:34" s="1" customFormat="1" x14ac:dyDescent="0.4"/>
    <row r="45" spans="2:34" s="1" customFormat="1" x14ac:dyDescent="0.4"/>
    <row r="46" spans="2:34" s="1" customFormat="1" x14ac:dyDescent="0.4"/>
    <row r="47" spans="2:34" s="1" customFormat="1" x14ac:dyDescent="0.4"/>
    <row r="48" spans="2:34" s="1" customFormat="1" x14ac:dyDescent="0.4"/>
    <row r="49" s="1" customFormat="1" x14ac:dyDescent="0.4"/>
    <row r="50" s="1" customFormat="1" x14ac:dyDescent="0.4"/>
    <row r="51" s="1" customFormat="1" x14ac:dyDescent="0.4"/>
    <row r="52" s="1" customFormat="1" x14ac:dyDescent="0.4"/>
    <row r="53" s="1" customFormat="1" x14ac:dyDescent="0.4"/>
    <row r="54" s="1" customFormat="1" x14ac:dyDescent="0.4"/>
    <row r="55" s="1" customFormat="1" x14ac:dyDescent="0.4"/>
    <row r="56" s="1" customFormat="1" x14ac:dyDescent="0.4"/>
    <row r="57" s="1" customFormat="1" x14ac:dyDescent="0.4"/>
    <row r="58" s="1" customFormat="1" x14ac:dyDescent="0.4"/>
    <row r="59" s="1" customFormat="1" x14ac:dyDescent="0.4"/>
    <row r="60" s="1" customFormat="1" x14ac:dyDescent="0.4"/>
    <row r="61" s="1" customFormat="1" x14ac:dyDescent="0.4"/>
  </sheetData>
  <sheetProtection sheet="1" formatCells="0" selectLockedCells="1"/>
  <mergeCells count="43">
    <mergeCell ref="X40:Z40"/>
    <mergeCell ref="AE12:AH12"/>
    <mergeCell ref="D15:AF15"/>
    <mergeCell ref="D16:AF16"/>
    <mergeCell ref="C20:AG20"/>
    <mergeCell ref="C32:AG32"/>
    <mergeCell ref="F21:AG21"/>
    <mergeCell ref="D39:H39"/>
    <mergeCell ref="D33:U33"/>
    <mergeCell ref="V33:AH33"/>
    <mergeCell ref="D36:H36"/>
    <mergeCell ref="C35:AG35"/>
    <mergeCell ref="D37:H38"/>
    <mergeCell ref="Y39:Z39"/>
    <mergeCell ref="J39:X39"/>
    <mergeCell ref="J36:AG36"/>
    <mergeCell ref="F29:AG29"/>
    <mergeCell ref="AA7:AH7"/>
    <mergeCell ref="C5:J5"/>
    <mergeCell ref="AB13:AH13"/>
    <mergeCell ref="P10:AG10"/>
    <mergeCell ref="P11:AG11"/>
    <mergeCell ref="P12:AD12"/>
    <mergeCell ref="J10:N10"/>
    <mergeCell ref="J11:N11"/>
    <mergeCell ref="J12:N12"/>
    <mergeCell ref="H9:AH9"/>
    <mergeCell ref="B3:AH3"/>
    <mergeCell ref="F30:AG30"/>
    <mergeCell ref="J37:AG37"/>
    <mergeCell ref="J38:AG38"/>
    <mergeCell ref="B1:E1"/>
    <mergeCell ref="B2:AH2"/>
    <mergeCell ref="B4:AH4"/>
    <mergeCell ref="Z1:AH1"/>
    <mergeCell ref="F1:Y1"/>
    <mergeCell ref="F22:AG22"/>
    <mergeCell ref="F23:AG23"/>
    <mergeCell ref="F24:AG24"/>
    <mergeCell ref="F25:AG25"/>
    <mergeCell ref="F26:AG26"/>
    <mergeCell ref="F27:AG27"/>
    <mergeCell ref="F28:AG28"/>
  </mergeCells>
  <phoneticPr fontId="1"/>
  <pageMargins left="0.78740157480314965" right="0.31496062992125984"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7BEF-F7AD-4262-998A-8E381EF27240}">
  <sheetPr codeName="Sheet6">
    <tabColor rgb="FF00B0F0"/>
  </sheetPr>
  <dimension ref="A1:AH26"/>
  <sheetViews>
    <sheetView showGridLines="0" showRowColHeaders="0" zoomScale="90" zoomScaleNormal="90" zoomScaleSheetLayoutView="100" workbookViewId="0">
      <selection activeCell="I2" sqref="I2:K2"/>
    </sheetView>
  </sheetViews>
  <sheetFormatPr defaultColWidth="9" defaultRowHeight="13.5" x14ac:dyDescent="0.4"/>
  <cols>
    <col min="1" max="3" width="5" style="2" customWidth="1"/>
    <col min="4" max="8" width="3.375" style="2" customWidth="1"/>
    <col min="9" max="9" width="5.875" style="2" customWidth="1"/>
    <col min="10" max="10" width="4.875" style="2" customWidth="1"/>
    <col min="11" max="11" width="13.5" style="2" customWidth="1"/>
    <col min="12" max="14" width="5.875" style="2" customWidth="1"/>
    <col min="15" max="18" width="4.375" style="2" customWidth="1"/>
    <col min="19" max="20" width="6.125" style="2" customWidth="1"/>
    <col min="21" max="22" width="13.125" style="2" customWidth="1"/>
    <col min="23" max="16384" width="9" style="2"/>
  </cols>
  <sheetData>
    <row r="1" spans="1:34" ht="15" customHeight="1" thickBot="1" x14ac:dyDescent="0.45">
      <c r="A1" s="330" t="s">
        <v>214</v>
      </c>
      <c r="B1" s="331"/>
      <c r="C1" s="331"/>
      <c r="D1" s="332"/>
      <c r="E1" s="206"/>
      <c r="F1" s="206"/>
      <c r="G1" s="206"/>
      <c r="H1" s="206"/>
      <c r="I1" s="333"/>
      <c r="J1" s="333"/>
      <c r="K1" s="333"/>
      <c r="L1" s="333"/>
      <c r="M1" s="333"/>
      <c r="N1" s="333"/>
      <c r="O1" s="334"/>
      <c r="P1" s="331"/>
      <c r="Q1" s="331"/>
      <c r="R1" s="331"/>
      <c r="S1" s="331"/>
      <c r="T1" s="331"/>
      <c r="U1" s="335"/>
      <c r="V1" s="335"/>
      <c r="W1" s="336"/>
      <c r="X1" s="336"/>
      <c r="Y1" s="336"/>
      <c r="Z1" s="336"/>
      <c r="AA1" s="336"/>
      <c r="AB1" s="336"/>
      <c r="AC1" s="336"/>
      <c r="AD1" s="336"/>
      <c r="AE1" s="336"/>
      <c r="AG1" s="337"/>
      <c r="AH1" s="337"/>
    </row>
    <row r="2" spans="1:34" ht="23.25" customHeight="1" thickBot="1" x14ac:dyDescent="0.2">
      <c r="A2" s="1048" t="s">
        <v>215</v>
      </c>
      <c r="B2" s="1048"/>
      <c r="C2" s="1048"/>
      <c r="D2" s="3"/>
      <c r="E2" s="3"/>
      <c r="F2" s="3"/>
      <c r="G2" s="952" t="s">
        <v>210</v>
      </c>
      <c r="H2" s="952"/>
      <c r="I2" s="816"/>
      <c r="J2" s="817"/>
      <c r="K2" s="818"/>
      <c r="L2" s="3"/>
      <c r="M2" s="150"/>
      <c r="N2" s="338"/>
      <c r="O2" s="1049"/>
      <c r="P2" s="1049"/>
      <c r="Q2" s="1049"/>
      <c r="R2" s="1049"/>
      <c r="S2" s="3"/>
      <c r="T2" s="3"/>
      <c r="U2" s="3"/>
      <c r="V2" s="3"/>
    </row>
    <row r="3" spans="1:34" ht="7.5" customHeight="1" x14ac:dyDescent="0.4">
      <c r="A3" s="3"/>
      <c r="B3" s="3"/>
      <c r="C3" s="3"/>
      <c r="D3" s="3"/>
      <c r="E3" s="3"/>
      <c r="F3" s="3"/>
      <c r="G3" s="3"/>
      <c r="H3" s="3"/>
      <c r="I3" s="3"/>
      <c r="J3" s="3"/>
      <c r="K3" s="3"/>
      <c r="L3" s="3"/>
      <c r="M3" s="3"/>
      <c r="N3" s="3"/>
      <c r="O3" s="3"/>
      <c r="P3" s="3"/>
      <c r="Q3" s="3"/>
      <c r="R3" s="3"/>
      <c r="S3" s="3"/>
      <c r="T3" s="3"/>
      <c r="U3" s="3"/>
      <c r="V3" s="3"/>
    </row>
    <row r="4" spans="1:34" ht="15" customHeight="1" x14ac:dyDescent="0.4">
      <c r="A4" s="1050" t="s">
        <v>211</v>
      </c>
      <c r="B4" s="1051"/>
      <c r="C4" s="1051"/>
      <c r="D4" s="1051"/>
      <c r="E4" s="1054" t="s">
        <v>111</v>
      </c>
      <c r="F4" s="1054"/>
      <c r="G4" s="1054" t="s">
        <v>110</v>
      </c>
      <c r="H4" s="1051"/>
      <c r="I4" s="1054" t="s">
        <v>109</v>
      </c>
      <c r="J4" s="1051"/>
      <c r="K4" s="1051"/>
      <c r="L4" s="1051"/>
      <c r="M4" s="1051"/>
      <c r="N4" s="1051"/>
      <c r="O4" s="1054" t="s">
        <v>232</v>
      </c>
      <c r="P4" s="1051"/>
      <c r="Q4" s="1051"/>
      <c r="R4" s="1051"/>
      <c r="S4" s="1054" t="s">
        <v>212</v>
      </c>
      <c r="T4" s="1051"/>
      <c r="U4" s="1055" t="s">
        <v>213</v>
      </c>
      <c r="V4" s="1056"/>
    </row>
    <row r="5" spans="1:34" ht="15" customHeight="1" thickBot="1" x14ac:dyDescent="0.45">
      <c r="A5" s="1052"/>
      <c r="B5" s="1053"/>
      <c r="C5" s="1053"/>
      <c r="D5" s="1053"/>
      <c r="E5" s="1057"/>
      <c r="F5" s="1057"/>
      <c r="G5" s="1053"/>
      <c r="H5" s="1053"/>
      <c r="I5" s="1053"/>
      <c r="J5" s="1053"/>
      <c r="K5" s="1053"/>
      <c r="L5" s="1053"/>
      <c r="M5" s="1053"/>
      <c r="N5" s="1053"/>
      <c r="O5" s="1053"/>
      <c r="P5" s="1053"/>
      <c r="Q5" s="1053"/>
      <c r="R5" s="1053"/>
      <c r="S5" s="1053"/>
      <c r="T5" s="1053"/>
      <c r="U5" s="339" t="s">
        <v>234</v>
      </c>
      <c r="V5" s="340" t="s">
        <v>233</v>
      </c>
    </row>
    <row r="6" spans="1:34" ht="20.25" customHeight="1" x14ac:dyDescent="0.4">
      <c r="A6" s="1037"/>
      <c r="B6" s="1038"/>
      <c r="C6" s="1038"/>
      <c r="D6" s="1039"/>
      <c r="E6" s="1046"/>
      <c r="F6" s="1047"/>
      <c r="G6" s="1046"/>
      <c r="H6" s="1047"/>
      <c r="I6" s="1040"/>
      <c r="J6" s="1041"/>
      <c r="K6" s="1041"/>
      <c r="L6" s="1041"/>
      <c r="M6" s="1041"/>
      <c r="N6" s="1042"/>
      <c r="O6" s="1043"/>
      <c r="P6" s="1038"/>
      <c r="Q6" s="1038"/>
      <c r="R6" s="1039"/>
      <c r="S6" s="1044"/>
      <c r="T6" s="1045"/>
      <c r="U6" s="346"/>
      <c r="V6" s="349"/>
    </row>
    <row r="7" spans="1:34" ht="20.25" customHeight="1" x14ac:dyDescent="0.4">
      <c r="A7" s="1021"/>
      <c r="B7" s="1022"/>
      <c r="C7" s="1022"/>
      <c r="D7" s="1023"/>
      <c r="E7" s="1015"/>
      <c r="F7" s="1016"/>
      <c r="G7" s="1015"/>
      <c r="H7" s="1016"/>
      <c r="I7" s="1024"/>
      <c r="J7" s="1025"/>
      <c r="K7" s="1025"/>
      <c r="L7" s="1025"/>
      <c r="M7" s="1025"/>
      <c r="N7" s="1026"/>
      <c r="O7" s="1027"/>
      <c r="P7" s="1022"/>
      <c r="Q7" s="1022"/>
      <c r="R7" s="1023"/>
      <c r="S7" s="1028"/>
      <c r="T7" s="1029"/>
      <c r="U7" s="347"/>
      <c r="V7" s="350"/>
    </row>
    <row r="8" spans="1:34" ht="20.25" customHeight="1" x14ac:dyDescent="0.4">
      <c r="A8" s="1021"/>
      <c r="B8" s="1022"/>
      <c r="C8" s="1022"/>
      <c r="D8" s="1023"/>
      <c r="E8" s="1017"/>
      <c r="F8" s="1018"/>
      <c r="G8" s="1017"/>
      <c r="H8" s="1018"/>
      <c r="I8" s="1024"/>
      <c r="J8" s="1025"/>
      <c r="K8" s="1025"/>
      <c r="L8" s="1025"/>
      <c r="M8" s="1025"/>
      <c r="N8" s="1026"/>
      <c r="O8" s="1027"/>
      <c r="P8" s="1022"/>
      <c r="Q8" s="1022"/>
      <c r="R8" s="1023"/>
      <c r="S8" s="1028"/>
      <c r="T8" s="1029"/>
      <c r="U8" s="347"/>
      <c r="V8" s="350"/>
    </row>
    <row r="9" spans="1:34" ht="20.25" customHeight="1" x14ac:dyDescent="0.4">
      <c r="A9" s="1021"/>
      <c r="B9" s="1022"/>
      <c r="C9" s="1022"/>
      <c r="D9" s="1023"/>
      <c r="E9" s="1015"/>
      <c r="F9" s="1016"/>
      <c r="G9" s="1015"/>
      <c r="H9" s="1016"/>
      <c r="I9" s="1024"/>
      <c r="J9" s="1025"/>
      <c r="K9" s="1025"/>
      <c r="L9" s="1025"/>
      <c r="M9" s="1025"/>
      <c r="N9" s="1026"/>
      <c r="O9" s="1027"/>
      <c r="P9" s="1022"/>
      <c r="Q9" s="1022"/>
      <c r="R9" s="1023"/>
      <c r="S9" s="1028"/>
      <c r="T9" s="1029"/>
      <c r="U9" s="347"/>
      <c r="V9" s="350"/>
    </row>
    <row r="10" spans="1:34" ht="20.25" customHeight="1" x14ac:dyDescent="0.4">
      <c r="A10" s="1021"/>
      <c r="B10" s="1022"/>
      <c r="C10" s="1022"/>
      <c r="D10" s="1023"/>
      <c r="E10" s="1017"/>
      <c r="F10" s="1018"/>
      <c r="G10" s="1017"/>
      <c r="H10" s="1018"/>
      <c r="I10" s="1024"/>
      <c r="J10" s="1025"/>
      <c r="K10" s="1025"/>
      <c r="L10" s="1025"/>
      <c r="M10" s="1025"/>
      <c r="N10" s="1026"/>
      <c r="O10" s="1027"/>
      <c r="P10" s="1022"/>
      <c r="Q10" s="1022"/>
      <c r="R10" s="1023"/>
      <c r="S10" s="1028"/>
      <c r="T10" s="1029"/>
      <c r="U10" s="347"/>
      <c r="V10" s="350"/>
    </row>
    <row r="11" spans="1:34" ht="20.25" customHeight="1" x14ac:dyDescent="0.4">
      <c r="A11" s="1021"/>
      <c r="B11" s="1022"/>
      <c r="C11" s="1022"/>
      <c r="D11" s="1023"/>
      <c r="E11" s="1015"/>
      <c r="F11" s="1016"/>
      <c r="G11" s="1015"/>
      <c r="H11" s="1016"/>
      <c r="I11" s="1024"/>
      <c r="J11" s="1025"/>
      <c r="K11" s="1025"/>
      <c r="L11" s="1025"/>
      <c r="M11" s="1025"/>
      <c r="N11" s="1026"/>
      <c r="O11" s="1027"/>
      <c r="P11" s="1022"/>
      <c r="Q11" s="1022"/>
      <c r="R11" s="1023"/>
      <c r="S11" s="1028"/>
      <c r="T11" s="1029"/>
      <c r="U11" s="347"/>
      <c r="V11" s="350"/>
    </row>
    <row r="12" spans="1:34" ht="20.25" customHeight="1" x14ac:dyDescent="0.4">
      <c r="A12" s="1021"/>
      <c r="B12" s="1022"/>
      <c r="C12" s="1022"/>
      <c r="D12" s="1023"/>
      <c r="E12" s="1017"/>
      <c r="F12" s="1018"/>
      <c r="G12" s="1017"/>
      <c r="H12" s="1018"/>
      <c r="I12" s="1024"/>
      <c r="J12" s="1025"/>
      <c r="K12" s="1025"/>
      <c r="L12" s="1025"/>
      <c r="M12" s="1025"/>
      <c r="N12" s="1026"/>
      <c r="O12" s="1027"/>
      <c r="P12" s="1022"/>
      <c r="Q12" s="1022"/>
      <c r="R12" s="1023"/>
      <c r="S12" s="1028"/>
      <c r="T12" s="1029"/>
      <c r="U12" s="347"/>
      <c r="V12" s="350"/>
    </row>
    <row r="13" spans="1:34" ht="20.25" customHeight="1" x14ac:dyDescent="0.4">
      <c r="A13" s="1021"/>
      <c r="B13" s="1022"/>
      <c r="C13" s="1022"/>
      <c r="D13" s="1023"/>
      <c r="E13" s="1015"/>
      <c r="F13" s="1016"/>
      <c r="G13" s="1015"/>
      <c r="H13" s="1016"/>
      <c r="I13" s="1024"/>
      <c r="J13" s="1025"/>
      <c r="K13" s="1025"/>
      <c r="L13" s="1025"/>
      <c r="M13" s="1025"/>
      <c r="N13" s="1026"/>
      <c r="O13" s="1027"/>
      <c r="P13" s="1022"/>
      <c r="Q13" s="1022"/>
      <c r="R13" s="1023"/>
      <c r="S13" s="1028"/>
      <c r="T13" s="1029"/>
      <c r="U13" s="347"/>
      <c r="V13" s="350"/>
    </row>
    <row r="14" spans="1:34" ht="20.25" customHeight="1" x14ac:dyDescent="0.4">
      <c r="A14" s="1021"/>
      <c r="B14" s="1022"/>
      <c r="C14" s="1022"/>
      <c r="D14" s="1023"/>
      <c r="E14" s="1017"/>
      <c r="F14" s="1018"/>
      <c r="G14" s="1017"/>
      <c r="H14" s="1018"/>
      <c r="I14" s="1024"/>
      <c r="J14" s="1025"/>
      <c r="K14" s="1025"/>
      <c r="L14" s="1025"/>
      <c r="M14" s="1025"/>
      <c r="N14" s="1026"/>
      <c r="O14" s="1027"/>
      <c r="P14" s="1022"/>
      <c r="Q14" s="1022"/>
      <c r="R14" s="1023"/>
      <c r="S14" s="1028"/>
      <c r="T14" s="1029"/>
      <c r="U14" s="347"/>
      <c r="V14" s="350"/>
    </row>
    <row r="15" spans="1:34" ht="20.25" customHeight="1" x14ac:dyDescent="0.4">
      <c r="A15" s="1021"/>
      <c r="B15" s="1022"/>
      <c r="C15" s="1022"/>
      <c r="D15" s="1023"/>
      <c r="E15" s="1015"/>
      <c r="F15" s="1016"/>
      <c r="G15" s="1015"/>
      <c r="H15" s="1016"/>
      <c r="I15" s="1024"/>
      <c r="J15" s="1025"/>
      <c r="K15" s="1025"/>
      <c r="L15" s="1025"/>
      <c r="M15" s="1025"/>
      <c r="N15" s="1026"/>
      <c r="O15" s="1027"/>
      <c r="P15" s="1022"/>
      <c r="Q15" s="1022"/>
      <c r="R15" s="1023"/>
      <c r="S15" s="1028"/>
      <c r="T15" s="1029"/>
      <c r="U15" s="347"/>
      <c r="V15" s="350"/>
    </row>
    <row r="16" spans="1:34" ht="20.25" customHeight="1" x14ac:dyDescent="0.4">
      <c r="A16" s="1021"/>
      <c r="B16" s="1022"/>
      <c r="C16" s="1022"/>
      <c r="D16" s="1023"/>
      <c r="E16" s="1017"/>
      <c r="F16" s="1018"/>
      <c r="G16" s="1017"/>
      <c r="H16" s="1018"/>
      <c r="I16" s="1024"/>
      <c r="J16" s="1025"/>
      <c r="K16" s="1025"/>
      <c r="L16" s="1025"/>
      <c r="M16" s="1025"/>
      <c r="N16" s="1026"/>
      <c r="O16" s="1027"/>
      <c r="P16" s="1022"/>
      <c r="Q16" s="1022"/>
      <c r="R16" s="1023"/>
      <c r="S16" s="1028"/>
      <c r="T16" s="1029"/>
      <c r="U16" s="347"/>
      <c r="V16" s="350"/>
    </row>
    <row r="17" spans="1:22" ht="20.25" customHeight="1" x14ac:dyDescent="0.4">
      <c r="A17" s="1021"/>
      <c r="B17" s="1022"/>
      <c r="C17" s="1022"/>
      <c r="D17" s="1023"/>
      <c r="E17" s="1015"/>
      <c r="F17" s="1016"/>
      <c r="G17" s="1015"/>
      <c r="H17" s="1016"/>
      <c r="I17" s="1024"/>
      <c r="J17" s="1025"/>
      <c r="K17" s="1025"/>
      <c r="L17" s="1025"/>
      <c r="M17" s="1025"/>
      <c r="N17" s="1026"/>
      <c r="O17" s="1027"/>
      <c r="P17" s="1022"/>
      <c r="Q17" s="1022"/>
      <c r="R17" s="1023"/>
      <c r="S17" s="1028"/>
      <c r="T17" s="1029"/>
      <c r="U17" s="347"/>
      <c r="V17" s="350"/>
    </row>
    <row r="18" spans="1:22" ht="20.25" customHeight="1" x14ac:dyDescent="0.4">
      <c r="A18" s="1021"/>
      <c r="B18" s="1022"/>
      <c r="C18" s="1022"/>
      <c r="D18" s="1023"/>
      <c r="E18" s="1017"/>
      <c r="F18" s="1018"/>
      <c r="G18" s="1017"/>
      <c r="H18" s="1018"/>
      <c r="I18" s="1024"/>
      <c r="J18" s="1025"/>
      <c r="K18" s="1025"/>
      <c r="L18" s="1025"/>
      <c r="M18" s="1025"/>
      <c r="N18" s="1026"/>
      <c r="O18" s="1027"/>
      <c r="P18" s="1022"/>
      <c r="Q18" s="1022"/>
      <c r="R18" s="1023"/>
      <c r="S18" s="1028"/>
      <c r="T18" s="1029"/>
      <c r="U18" s="347"/>
      <c r="V18" s="350"/>
    </row>
    <row r="19" spans="1:22" ht="20.25" customHeight="1" x14ac:dyDescent="0.4">
      <c r="A19" s="1021"/>
      <c r="B19" s="1022"/>
      <c r="C19" s="1022"/>
      <c r="D19" s="1023"/>
      <c r="E19" s="1015"/>
      <c r="F19" s="1016"/>
      <c r="G19" s="1015"/>
      <c r="H19" s="1016"/>
      <c r="I19" s="1024"/>
      <c r="J19" s="1025"/>
      <c r="K19" s="1025"/>
      <c r="L19" s="1025"/>
      <c r="M19" s="1025"/>
      <c r="N19" s="1026"/>
      <c r="O19" s="1027"/>
      <c r="P19" s="1022"/>
      <c r="Q19" s="1022"/>
      <c r="R19" s="1023"/>
      <c r="S19" s="1028"/>
      <c r="T19" s="1029"/>
      <c r="U19" s="347"/>
      <c r="V19" s="350"/>
    </row>
    <row r="20" spans="1:22" ht="20.25" customHeight="1" x14ac:dyDescent="0.4">
      <c r="A20" s="1021"/>
      <c r="B20" s="1022"/>
      <c r="C20" s="1022"/>
      <c r="D20" s="1023"/>
      <c r="E20" s="1017"/>
      <c r="F20" s="1018"/>
      <c r="G20" s="1017"/>
      <c r="H20" s="1018"/>
      <c r="I20" s="1024"/>
      <c r="J20" s="1025"/>
      <c r="K20" s="1025"/>
      <c r="L20" s="1025"/>
      <c r="M20" s="1025"/>
      <c r="N20" s="1026"/>
      <c r="O20" s="1027"/>
      <c r="P20" s="1022"/>
      <c r="Q20" s="1022"/>
      <c r="R20" s="1023"/>
      <c r="S20" s="1028"/>
      <c r="T20" s="1029"/>
      <c r="U20" s="347"/>
      <c r="V20" s="350"/>
    </row>
    <row r="21" spans="1:22" ht="20.25" customHeight="1" x14ac:dyDescent="0.4">
      <c r="A21" s="1021"/>
      <c r="B21" s="1022"/>
      <c r="C21" s="1022"/>
      <c r="D21" s="1023"/>
      <c r="E21" s="1015"/>
      <c r="F21" s="1016"/>
      <c r="G21" s="1015"/>
      <c r="H21" s="1016"/>
      <c r="I21" s="1024"/>
      <c r="J21" s="1025"/>
      <c r="K21" s="1025"/>
      <c r="L21" s="1025"/>
      <c r="M21" s="1025"/>
      <c r="N21" s="1026"/>
      <c r="O21" s="1027"/>
      <c r="P21" s="1022"/>
      <c r="Q21" s="1022"/>
      <c r="R21" s="1023"/>
      <c r="S21" s="1028"/>
      <c r="T21" s="1029"/>
      <c r="U21" s="347"/>
      <c r="V21" s="350"/>
    </row>
    <row r="22" spans="1:22" ht="20.25" customHeight="1" x14ac:dyDescent="0.4">
      <c r="A22" s="1021"/>
      <c r="B22" s="1022"/>
      <c r="C22" s="1022"/>
      <c r="D22" s="1023"/>
      <c r="E22" s="1017"/>
      <c r="F22" s="1018"/>
      <c r="G22" s="1017"/>
      <c r="H22" s="1018"/>
      <c r="I22" s="1024"/>
      <c r="J22" s="1025"/>
      <c r="K22" s="1025"/>
      <c r="L22" s="1025"/>
      <c r="M22" s="1025"/>
      <c r="N22" s="1026"/>
      <c r="O22" s="1027"/>
      <c r="P22" s="1022"/>
      <c r="Q22" s="1022"/>
      <c r="R22" s="1023"/>
      <c r="S22" s="1028"/>
      <c r="T22" s="1029"/>
      <c r="U22" s="347"/>
      <c r="V22" s="350"/>
    </row>
    <row r="23" spans="1:22" ht="20.25" customHeight="1" x14ac:dyDescent="0.4">
      <c r="A23" s="1021"/>
      <c r="B23" s="1022"/>
      <c r="C23" s="1022"/>
      <c r="D23" s="1023"/>
      <c r="E23" s="1015"/>
      <c r="F23" s="1016"/>
      <c r="G23" s="1015"/>
      <c r="H23" s="1016"/>
      <c r="I23" s="1024"/>
      <c r="J23" s="1025"/>
      <c r="K23" s="1025"/>
      <c r="L23" s="1025"/>
      <c r="M23" s="1025"/>
      <c r="N23" s="1026"/>
      <c r="O23" s="1027"/>
      <c r="P23" s="1022"/>
      <c r="Q23" s="1022"/>
      <c r="R23" s="1023"/>
      <c r="S23" s="1028"/>
      <c r="T23" s="1029"/>
      <c r="U23" s="347"/>
      <c r="V23" s="350"/>
    </row>
    <row r="24" spans="1:22" ht="20.25" customHeight="1" x14ac:dyDescent="0.4">
      <c r="A24" s="1021"/>
      <c r="B24" s="1022"/>
      <c r="C24" s="1022"/>
      <c r="D24" s="1023"/>
      <c r="E24" s="1017"/>
      <c r="F24" s="1018"/>
      <c r="G24" s="1017"/>
      <c r="H24" s="1018"/>
      <c r="I24" s="1024"/>
      <c r="J24" s="1025"/>
      <c r="K24" s="1025"/>
      <c r="L24" s="1025"/>
      <c r="M24" s="1025"/>
      <c r="N24" s="1026"/>
      <c r="O24" s="1027"/>
      <c r="P24" s="1022"/>
      <c r="Q24" s="1022"/>
      <c r="R24" s="1023"/>
      <c r="S24" s="1028"/>
      <c r="T24" s="1029"/>
      <c r="U24" s="347"/>
      <c r="V24" s="350"/>
    </row>
    <row r="25" spans="1:22" ht="20.25" customHeight="1" thickBot="1" x14ac:dyDescent="0.45">
      <c r="A25" s="1030"/>
      <c r="B25" s="1031"/>
      <c r="C25" s="1031"/>
      <c r="D25" s="1020"/>
      <c r="E25" s="1019"/>
      <c r="F25" s="1020"/>
      <c r="G25" s="1019"/>
      <c r="H25" s="1020"/>
      <c r="I25" s="1032"/>
      <c r="J25" s="1033"/>
      <c r="K25" s="1033"/>
      <c r="L25" s="1033"/>
      <c r="M25" s="1033"/>
      <c r="N25" s="1034"/>
      <c r="O25" s="1019"/>
      <c r="P25" s="1031"/>
      <c r="Q25" s="1031"/>
      <c r="R25" s="1020"/>
      <c r="S25" s="1035"/>
      <c r="T25" s="1036"/>
      <c r="U25" s="348"/>
      <c r="V25" s="351"/>
    </row>
    <row r="26" spans="1:22" ht="30.75" customHeight="1" x14ac:dyDescent="0.2">
      <c r="A26" s="661" t="s">
        <v>216</v>
      </c>
      <c r="B26" s="661"/>
      <c r="C26" s="661"/>
      <c r="D26" s="661"/>
      <c r="E26" s="661"/>
      <c r="F26" s="661"/>
      <c r="G26" s="661"/>
      <c r="H26" s="661"/>
      <c r="I26" s="661"/>
      <c r="J26" s="661"/>
      <c r="K26" s="661"/>
      <c r="L26" s="661"/>
      <c r="M26" s="661"/>
      <c r="N26" s="661"/>
      <c r="O26" s="661"/>
      <c r="P26" s="661"/>
      <c r="Q26" s="661"/>
      <c r="R26" s="661"/>
      <c r="S26" s="661"/>
      <c r="T26" s="661"/>
      <c r="U26" s="1014" t="s">
        <v>418</v>
      </c>
      <c r="V26" s="1014"/>
    </row>
  </sheetData>
  <sheetProtection sheet="1" objects="1" scenarios="1" formatCells="0" selectLockedCells="1"/>
  <mergeCells count="133">
    <mergeCell ref="A2:C2"/>
    <mergeCell ref="O2:R2"/>
    <mergeCell ref="A4:D5"/>
    <mergeCell ref="I4:N5"/>
    <mergeCell ref="O4:R5"/>
    <mergeCell ref="S4:T5"/>
    <mergeCell ref="U4:V4"/>
    <mergeCell ref="A8:D8"/>
    <mergeCell ref="I8:N8"/>
    <mergeCell ref="O8:R8"/>
    <mergeCell ref="S8:T8"/>
    <mergeCell ref="G2:H2"/>
    <mergeCell ref="I2:K2"/>
    <mergeCell ref="E4:F5"/>
    <mergeCell ref="G4:H5"/>
    <mergeCell ref="A9:D9"/>
    <mergeCell ref="I9:N9"/>
    <mergeCell ref="O9:R9"/>
    <mergeCell ref="S9:T9"/>
    <mergeCell ref="A6:D6"/>
    <mergeCell ref="I6:N6"/>
    <mergeCell ref="O6:R6"/>
    <mergeCell ref="S6:T6"/>
    <mergeCell ref="A7:D7"/>
    <mergeCell ref="I7:N7"/>
    <mergeCell ref="O7:R7"/>
    <mergeCell ref="S7:T7"/>
    <mergeCell ref="E8:F8"/>
    <mergeCell ref="G8:H8"/>
    <mergeCell ref="E9:F9"/>
    <mergeCell ref="G9:H9"/>
    <mergeCell ref="E6:F6"/>
    <mergeCell ref="G6:H6"/>
    <mergeCell ref="E7:F7"/>
    <mergeCell ref="G7:H7"/>
    <mergeCell ref="A12:D12"/>
    <mergeCell ref="I12:N12"/>
    <mergeCell ref="O12:R12"/>
    <mergeCell ref="S12:T12"/>
    <mergeCell ref="A13:D13"/>
    <mergeCell ref="I13:N13"/>
    <mergeCell ref="O13:R13"/>
    <mergeCell ref="S13:T13"/>
    <mergeCell ref="A10:D10"/>
    <mergeCell ref="I10:N10"/>
    <mergeCell ref="O10:R10"/>
    <mergeCell ref="S10:T10"/>
    <mergeCell ref="A11:D11"/>
    <mergeCell ref="I11:N11"/>
    <mergeCell ref="O11:R11"/>
    <mergeCell ref="S11:T11"/>
    <mergeCell ref="E10:F10"/>
    <mergeCell ref="G10:H10"/>
    <mergeCell ref="E11:F11"/>
    <mergeCell ref="G11:H11"/>
    <mergeCell ref="E12:F12"/>
    <mergeCell ref="G12:H12"/>
    <mergeCell ref="E13:F13"/>
    <mergeCell ref="G13:H13"/>
    <mergeCell ref="A16:D16"/>
    <mergeCell ref="I16:N16"/>
    <mergeCell ref="O16:R16"/>
    <mergeCell ref="S16:T16"/>
    <mergeCell ref="A17:D17"/>
    <mergeCell ref="I17:N17"/>
    <mergeCell ref="O17:R17"/>
    <mergeCell ref="S17:T17"/>
    <mergeCell ref="A14:D14"/>
    <mergeCell ref="I14:N14"/>
    <mergeCell ref="O14:R14"/>
    <mergeCell ref="S14:T14"/>
    <mergeCell ref="A15:D15"/>
    <mergeCell ref="I15:N15"/>
    <mergeCell ref="O15:R15"/>
    <mergeCell ref="S15:T15"/>
    <mergeCell ref="E14:F14"/>
    <mergeCell ref="G14:H14"/>
    <mergeCell ref="E15:F15"/>
    <mergeCell ref="G15:H15"/>
    <mergeCell ref="E16:F16"/>
    <mergeCell ref="G16:H16"/>
    <mergeCell ref="E17:F17"/>
    <mergeCell ref="G17:H17"/>
    <mergeCell ref="A18:D18"/>
    <mergeCell ref="I18:N18"/>
    <mergeCell ref="O18:R18"/>
    <mergeCell ref="S18:T18"/>
    <mergeCell ref="A19:D19"/>
    <mergeCell ref="I19:N19"/>
    <mergeCell ref="O19:R19"/>
    <mergeCell ref="S19:T19"/>
    <mergeCell ref="E18:F18"/>
    <mergeCell ref="G18:H18"/>
    <mergeCell ref="O22:R22"/>
    <mergeCell ref="S22:T22"/>
    <mergeCell ref="A23:D23"/>
    <mergeCell ref="I23:N23"/>
    <mergeCell ref="O23:R23"/>
    <mergeCell ref="S23:T23"/>
    <mergeCell ref="E22:F22"/>
    <mergeCell ref="G22:H22"/>
    <mergeCell ref="A20:D20"/>
    <mergeCell ref="I20:N20"/>
    <mergeCell ref="O20:R20"/>
    <mergeCell ref="S20:T20"/>
    <mergeCell ref="A21:D21"/>
    <mergeCell ref="I21:N21"/>
    <mergeCell ref="O21:R21"/>
    <mergeCell ref="S21:T21"/>
    <mergeCell ref="A26:T26"/>
    <mergeCell ref="U26:V26"/>
    <mergeCell ref="E23:F23"/>
    <mergeCell ref="G23:H23"/>
    <mergeCell ref="E24:F24"/>
    <mergeCell ref="G24:H24"/>
    <mergeCell ref="E25:F25"/>
    <mergeCell ref="G25:H25"/>
    <mergeCell ref="E19:F19"/>
    <mergeCell ref="G19:H19"/>
    <mergeCell ref="E20:F20"/>
    <mergeCell ref="G20:H20"/>
    <mergeCell ref="E21:F21"/>
    <mergeCell ref="G21:H21"/>
    <mergeCell ref="A24:D24"/>
    <mergeCell ref="I24:N24"/>
    <mergeCell ref="O24:R24"/>
    <mergeCell ref="S24:T24"/>
    <mergeCell ref="A25:D25"/>
    <mergeCell ref="I25:N25"/>
    <mergeCell ref="O25:R25"/>
    <mergeCell ref="S25:T25"/>
    <mergeCell ref="A22:D22"/>
    <mergeCell ref="I22:N22"/>
  </mergeCells>
  <phoneticPr fontId="1"/>
  <dataValidations count="2">
    <dataValidation type="list" allowBlank="1" showInputMessage="1" showErrorMessage="1" sqref="G6:G25" xr:uid="{F5E43227-DAFC-416E-87A7-928E012FF5B2}">
      <formula1>"単体,JV"</formula1>
    </dataValidation>
    <dataValidation type="list" allowBlank="1" showInputMessage="1" showErrorMessage="1" sqref="E6:E25" xr:uid="{B4488EBE-0EB7-45D0-AC40-7B87E72A37E4}">
      <formula1>"元請,下請"</formula1>
    </dataValidation>
  </dataValidations>
  <pageMargins left="0.31496062992125984" right="0.31496062992125984"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D3AF-A31A-478A-8740-94B988EC3493}">
  <sheetPr codeName="Sheet7">
    <tabColor rgb="FF00B0F0"/>
  </sheetPr>
  <dimension ref="A1:AK81"/>
  <sheetViews>
    <sheetView showGridLines="0" showRowColHeaders="0" topLeftCell="B1" zoomScaleNormal="100" zoomScaleSheetLayoutView="100" workbookViewId="0">
      <selection activeCell="T27" sqref="T27:AB27"/>
    </sheetView>
  </sheetViews>
  <sheetFormatPr defaultColWidth="9" defaultRowHeight="18.75" x14ac:dyDescent="0.4"/>
  <cols>
    <col min="1" max="1" width="3.125" customWidth="1"/>
    <col min="2" max="2" width="2.5" customWidth="1"/>
    <col min="3" max="3" width="5" customWidth="1"/>
    <col min="4" max="6" width="2.875" customWidth="1"/>
    <col min="7" max="11" width="3.75" customWidth="1"/>
    <col min="12" max="16" width="4" customWidth="1"/>
    <col min="17" max="19" width="2.5" customWidth="1"/>
    <col min="20" max="28" width="3.375" customWidth="1"/>
    <col min="29" max="29" width="3.75" customWidth="1"/>
    <col min="30" max="30" width="9" hidden="1" customWidth="1"/>
    <col min="31" max="31" width="7.875" customWidth="1"/>
    <col min="32" max="32" width="11.25" customWidth="1"/>
    <col min="33" max="33" width="13" customWidth="1"/>
    <col min="34" max="36" width="1.875" customWidth="1"/>
    <col min="37" max="37" width="19.375" customWidth="1"/>
  </cols>
  <sheetData>
    <row r="1" spans="1:37" s="1" customFormat="1" ht="12.75" customHeight="1" x14ac:dyDescent="0.4">
      <c r="B1" s="575" t="s">
        <v>0</v>
      </c>
      <c r="C1" s="576"/>
      <c r="D1" s="576"/>
      <c r="E1" s="128"/>
      <c r="F1" s="128"/>
      <c r="G1" s="128"/>
      <c r="H1" s="128"/>
      <c r="I1" s="128"/>
      <c r="J1" s="128"/>
      <c r="K1" s="128"/>
      <c r="L1" s="128"/>
      <c r="M1" s="128"/>
      <c r="N1" s="128"/>
      <c r="O1" s="128"/>
      <c r="P1" s="128"/>
      <c r="Q1" s="128"/>
      <c r="R1" s="128"/>
      <c r="S1" s="128"/>
      <c r="T1" s="1058" t="s">
        <v>349</v>
      </c>
      <c r="U1" s="990"/>
      <c r="V1" s="990"/>
      <c r="W1" s="990"/>
      <c r="X1" s="990"/>
      <c r="Y1" s="990"/>
      <c r="Z1" s="990"/>
      <c r="AA1" s="990"/>
      <c r="AB1" s="990"/>
    </row>
    <row r="2" spans="1:37" s="1" customFormat="1" ht="28.5" customHeight="1" x14ac:dyDescent="0.2">
      <c r="B2" s="3"/>
      <c r="C2" s="991" t="s">
        <v>112</v>
      </c>
      <c r="D2" s="991"/>
      <c r="E2" s="991"/>
      <c r="F2" s="991"/>
      <c r="G2" s="991"/>
      <c r="H2" s="991"/>
      <c r="I2" s="991"/>
      <c r="J2" s="991"/>
      <c r="K2" s="991"/>
      <c r="L2" s="43" t="s">
        <v>148</v>
      </c>
      <c r="M2" s="155"/>
      <c r="N2" s="155"/>
      <c r="O2" s="155"/>
      <c r="P2" s="155"/>
      <c r="Q2" s="43"/>
      <c r="R2" s="43"/>
      <c r="S2" s="43"/>
      <c r="T2" s="43"/>
      <c r="U2" s="43"/>
      <c r="V2" s="43"/>
      <c r="W2" s="43"/>
      <c r="X2" s="43"/>
      <c r="Y2" s="43"/>
      <c r="Z2" s="43"/>
      <c r="AA2" s="43"/>
      <c r="AB2" s="43"/>
      <c r="AE2" s="1092" t="s">
        <v>467</v>
      </c>
      <c r="AF2" s="1092"/>
      <c r="AG2" s="1092"/>
      <c r="AH2" s="1092"/>
      <c r="AI2" s="1092"/>
      <c r="AJ2" s="1092"/>
      <c r="AK2" s="1092"/>
    </row>
    <row r="3" spans="1:37" s="1" customFormat="1" ht="7.5" customHeight="1" x14ac:dyDescent="0.4">
      <c r="B3" s="3"/>
      <c r="C3" s="3"/>
      <c r="D3" s="3"/>
      <c r="E3" s="3"/>
      <c r="F3" s="3"/>
      <c r="G3" s="3"/>
      <c r="H3" s="3"/>
      <c r="I3" s="3"/>
      <c r="J3" s="3"/>
      <c r="K3" s="3"/>
      <c r="L3" s="3"/>
      <c r="M3" s="3"/>
      <c r="N3" s="3"/>
      <c r="O3" s="3"/>
      <c r="P3" s="3"/>
      <c r="Q3" s="3"/>
      <c r="R3" s="3"/>
      <c r="S3" s="3"/>
      <c r="T3" s="3"/>
      <c r="U3" s="3"/>
      <c r="V3" s="3"/>
      <c r="W3" s="3"/>
      <c r="X3" s="3"/>
      <c r="Y3" s="3"/>
      <c r="Z3" s="3"/>
      <c r="AA3" s="3"/>
      <c r="AB3" s="3"/>
      <c r="AE3" s="1092"/>
      <c r="AF3" s="1092"/>
      <c r="AG3" s="1092"/>
      <c r="AH3" s="1092"/>
      <c r="AI3" s="1092"/>
      <c r="AJ3" s="1092"/>
      <c r="AK3" s="1092"/>
    </row>
    <row r="4" spans="1:37" s="1" customFormat="1" ht="18.75" customHeight="1" x14ac:dyDescent="0.15">
      <c r="B4" s="3"/>
      <c r="C4" s="1082" t="s">
        <v>113</v>
      </c>
      <c r="D4" s="1051"/>
      <c r="E4" s="1051"/>
      <c r="F4" s="1051"/>
      <c r="G4" s="1089" t="s">
        <v>209</v>
      </c>
      <c r="H4" s="1090"/>
      <c r="I4" s="1090"/>
      <c r="J4" s="1090"/>
      <c r="K4" s="1090"/>
      <c r="L4" s="1090"/>
      <c r="M4" s="1090"/>
      <c r="N4" s="1090"/>
      <c r="O4" s="1090"/>
      <c r="P4" s="1091"/>
      <c r="Q4" s="1054" t="s">
        <v>151</v>
      </c>
      <c r="R4" s="1054"/>
      <c r="S4" s="1054"/>
      <c r="T4" s="1095" t="s">
        <v>217</v>
      </c>
      <c r="U4" s="1096"/>
      <c r="V4" s="1096"/>
      <c r="W4" s="1096"/>
      <c r="X4" s="1096"/>
      <c r="Y4" s="1096"/>
      <c r="Z4" s="1096"/>
      <c r="AA4" s="1096"/>
      <c r="AB4" s="1097"/>
      <c r="AE4" s="1092"/>
      <c r="AF4" s="1092"/>
      <c r="AG4" s="1092"/>
      <c r="AH4" s="1092"/>
      <c r="AI4" s="1092"/>
      <c r="AJ4" s="1092"/>
      <c r="AK4" s="1092"/>
    </row>
    <row r="5" spans="1:37" s="1" customFormat="1" ht="19.5" thickBot="1" x14ac:dyDescent="0.45">
      <c r="B5" s="3"/>
      <c r="C5" s="39" t="s">
        <v>115</v>
      </c>
      <c r="D5" s="1053" t="s">
        <v>114</v>
      </c>
      <c r="E5" s="1053"/>
      <c r="F5" s="1053"/>
      <c r="G5" s="1086" t="s">
        <v>149</v>
      </c>
      <c r="H5" s="1087"/>
      <c r="I5" s="1087"/>
      <c r="J5" s="1087"/>
      <c r="K5" s="1088"/>
      <c r="L5" s="1086" t="s">
        <v>152</v>
      </c>
      <c r="M5" s="1087"/>
      <c r="N5" s="1087"/>
      <c r="O5" s="1087"/>
      <c r="P5" s="1088"/>
      <c r="Q5" s="1057"/>
      <c r="R5" s="1057"/>
      <c r="S5" s="1057"/>
      <c r="T5" s="1098" t="s">
        <v>218</v>
      </c>
      <c r="U5" s="1099"/>
      <c r="V5" s="1099"/>
      <c r="W5" s="1099"/>
      <c r="X5" s="1099"/>
      <c r="Y5" s="1099"/>
      <c r="Z5" s="1099"/>
      <c r="AA5" s="1099"/>
      <c r="AB5" s="1100"/>
      <c r="AE5" s="571" t="s">
        <v>137</v>
      </c>
      <c r="AF5" s="571"/>
      <c r="AG5" s="571"/>
      <c r="AH5" s="571"/>
      <c r="AI5" s="571"/>
      <c r="AJ5" s="571"/>
      <c r="AK5" s="571"/>
    </row>
    <row r="6" spans="1:37" s="1" customFormat="1" ht="18" customHeight="1" x14ac:dyDescent="0.4">
      <c r="A6" s="159"/>
      <c r="B6" s="3"/>
      <c r="C6" s="1114" t="str">
        <f>IF($D6="","",INDEX(業種_29,MATCH($D6,'様式K-2'!$AL$77:$AL$105,0),1))</f>
        <v/>
      </c>
      <c r="D6" s="1078"/>
      <c r="E6" s="1078"/>
      <c r="F6" s="1079"/>
      <c r="G6" s="1083"/>
      <c r="H6" s="1084"/>
      <c r="I6" s="1084"/>
      <c r="J6" s="1084"/>
      <c r="K6" s="1084"/>
      <c r="L6" s="1084"/>
      <c r="M6" s="1084"/>
      <c r="N6" s="1084"/>
      <c r="O6" s="1084"/>
      <c r="P6" s="1085"/>
      <c r="Q6" s="94"/>
      <c r="R6" s="102"/>
      <c r="S6" s="98"/>
      <c r="T6" s="1101"/>
      <c r="U6" s="1102"/>
      <c r="V6" s="1102"/>
      <c r="W6" s="1102"/>
      <c r="X6" s="1102"/>
      <c r="Y6" s="1102"/>
      <c r="Z6" s="1102"/>
      <c r="AA6" s="1102"/>
      <c r="AB6" s="1103"/>
      <c r="AE6" s="1104" t="s">
        <v>73</v>
      </c>
      <c r="AF6" s="1105" t="s">
        <v>157</v>
      </c>
      <c r="AG6" s="1105"/>
      <c r="AH6" s="40" t="s">
        <v>154</v>
      </c>
      <c r="AI6" s="40" t="s">
        <v>153</v>
      </c>
      <c r="AJ6" s="40" t="s">
        <v>154</v>
      </c>
      <c r="AK6" s="51"/>
    </row>
    <row r="7" spans="1:37" s="1" customFormat="1" ht="18" customHeight="1" x14ac:dyDescent="0.4">
      <c r="A7" s="159">
        <v>1</v>
      </c>
      <c r="B7" s="3"/>
      <c r="C7" s="1115"/>
      <c r="D7" s="1070"/>
      <c r="E7" s="1070"/>
      <c r="F7" s="1071"/>
      <c r="G7" s="1062"/>
      <c r="H7" s="1063"/>
      <c r="I7" s="1063"/>
      <c r="J7" s="1063"/>
      <c r="K7" s="1064"/>
      <c r="L7" s="1065"/>
      <c r="M7" s="1066"/>
      <c r="N7" s="1066"/>
      <c r="O7" s="1066"/>
      <c r="P7" s="1067"/>
      <c r="Q7" s="95"/>
      <c r="R7" s="103"/>
      <c r="S7" s="99"/>
      <c r="T7" s="1072"/>
      <c r="U7" s="1073"/>
      <c r="V7" s="1073"/>
      <c r="W7" s="1073"/>
      <c r="X7" s="1073"/>
      <c r="Y7" s="1073"/>
      <c r="Z7" s="1073"/>
      <c r="AA7" s="1073"/>
      <c r="AB7" s="1074"/>
      <c r="AE7" s="1093"/>
      <c r="AF7" s="48" t="s">
        <v>150</v>
      </c>
      <c r="AG7" s="44" t="s">
        <v>139</v>
      </c>
      <c r="AH7" s="41" t="s">
        <v>155</v>
      </c>
      <c r="AI7" s="41" t="s">
        <v>153</v>
      </c>
      <c r="AJ7" s="41" t="s">
        <v>156</v>
      </c>
      <c r="AK7" s="49"/>
    </row>
    <row r="8" spans="1:37" s="1" customFormat="1" ht="18" customHeight="1" x14ac:dyDescent="0.4">
      <c r="A8" s="159"/>
      <c r="B8" s="3"/>
      <c r="C8" s="1106" t="str">
        <f>IF(OR($D8="",$D6=$D8),"",INDEX(業種_29,MATCH($D8,'様式K-2'!$AL$77:$AL$105,0),1))</f>
        <v/>
      </c>
      <c r="D8" s="1068"/>
      <c r="E8" s="1068"/>
      <c r="F8" s="1069"/>
      <c r="G8" s="1059"/>
      <c r="H8" s="1060"/>
      <c r="I8" s="1060"/>
      <c r="J8" s="1060"/>
      <c r="K8" s="1060"/>
      <c r="L8" s="1060"/>
      <c r="M8" s="1060"/>
      <c r="N8" s="1060"/>
      <c r="O8" s="1060"/>
      <c r="P8" s="1061"/>
      <c r="Q8" s="95"/>
      <c r="R8" s="103"/>
      <c r="S8" s="99"/>
      <c r="T8" s="1075"/>
      <c r="U8" s="1076"/>
      <c r="V8" s="1076"/>
      <c r="W8" s="1076"/>
      <c r="X8" s="1076"/>
      <c r="Y8" s="1076"/>
      <c r="Z8" s="1076"/>
      <c r="AA8" s="1076"/>
      <c r="AB8" s="1077"/>
      <c r="AE8" s="1093"/>
      <c r="AF8" s="1080" t="s">
        <v>158</v>
      </c>
      <c r="AG8" s="1080"/>
      <c r="AH8" s="41" t="s">
        <v>153</v>
      </c>
      <c r="AI8" s="41" t="s">
        <v>153</v>
      </c>
      <c r="AJ8" s="41" t="s">
        <v>161</v>
      </c>
      <c r="AK8" s="52" t="s">
        <v>160</v>
      </c>
    </row>
    <row r="9" spans="1:37" s="1" customFormat="1" ht="18" customHeight="1" x14ac:dyDescent="0.4">
      <c r="A9" s="159">
        <v>2</v>
      </c>
      <c r="B9" s="3"/>
      <c r="C9" s="1106"/>
      <c r="D9" s="1070"/>
      <c r="E9" s="1070"/>
      <c r="F9" s="1071"/>
      <c r="G9" s="1062"/>
      <c r="H9" s="1063"/>
      <c r="I9" s="1063"/>
      <c r="J9" s="1063"/>
      <c r="K9" s="1064"/>
      <c r="L9" s="1065"/>
      <c r="M9" s="1066"/>
      <c r="N9" s="1066"/>
      <c r="O9" s="1066"/>
      <c r="P9" s="1067"/>
      <c r="Q9" s="96"/>
      <c r="R9" s="104"/>
      <c r="S9" s="100"/>
      <c r="T9" s="1072"/>
      <c r="U9" s="1073"/>
      <c r="V9" s="1073"/>
      <c r="W9" s="1073"/>
      <c r="X9" s="1073"/>
      <c r="Y9" s="1073"/>
      <c r="Z9" s="1073"/>
      <c r="AA9" s="1073"/>
      <c r="AB9" s="1074"/>
      <c r="AE9" s="1093"/>
      <c r="AF9" s="47" t="s">
        <v>150</v>
      </c>
      <c r="AG9" s="44" t="s">
        <v>141</v>
      </c>
      <c r="AH9" s="41"/>
      <c r="AI9" s="41"/>
      <c r="AJ9" s="41"/>
      <c r="AK9" s="49"/>
    </row>
    <row r="10" spans="1:37" s="1" customFormat="1" ht="18" customHeight="1" x14ac:dyDescent="0.4">
      <c r="A10" s="159"/>
      <c r="B10" s="3"/>
      <c r="C10" s="1106" t="str">
        <f>IF(OR($D10="",$D8=$D10),"",INDEX(業種_29,MATCH($D10,'様式K-2'!$AL$77:$AL$105,0),1))</f>
        <v/>
      </c>
      <c r="D10" s="1068"/>
      <c r="E10" s="1068"/>
      <c r="F10" s="1069"/>
      <c r="G10" s="1059"/>
      <c r="H10" s="1060"/>
      <c r="I10" s="1060"/>
      <c r="J10" s="1060"/>
      <c r="K10" s="1060"/>
      <c r="L10" s="1060"/>
      <c r="M10" s="1060"/>
      <c r="N10" s="1060"/>
      <c r="O10" s="1060"/>
      <c r="P10" s="1061"/>
      <c r="Q10" s="95"/>
      <c r="R10" s="103"/>
      <c r="S10" s="99"/>
      <c r="T10" s="1075"/>
      <c r="U10" s="1076"/>
      <c r="V10" s="1076"/>
      <c r="W10" s="1076"/>
      <c r="X10" s="1076"/>
      <c r="Y10" s="1076"/>
      <c r="Z10" s="1076"/>
      <c r="AA10" s="1076"/>
      <c r="AB10" s="1077"/>
      <c r="AE10" s="1093" t="s">
        <v>16</v>
      </c>
      <c r="AF10" s="1080" t="s">
        <v>159</v>
      </c>
      <c r="AG10" s="1080"/>
      <c r="AH10" s="41" t="s">
        <v>153</v>
      </c>
      <c r="AI10" s="41" t="s">
        <v>153</v>
      </c>
      <c r="AJ10" s="41" t="s">
        <v>162</v>
      </c>
      <c r="AK10" s="53"/>
    </row>
    <row r="11" spans="1:37" s="1" customFormat="1" ht="18" customHeight="1" x14ac:dyDescent="0.4">
      <c r="A11" s="159">
        <v>3</v>
      </c>
      <c r="B11" s="3"/>
      <c r="C11" s="1106"/>
      <c r="D11" s="1070"/>
      <c r="E11" s="1070"/>
      <c r="F11" s="1071"/>
      <c r="G11" s="1062"/>
      <c r="H11" s="1063"/>
      <c r="I11" s="1063"/>
      <c r="J11" s="1063"/>
      <c r="K11" s="1064"/>
      <c r="L11" s="1065"/>
      <c r="M11" s="1066"/>
      <c r="N11" s="1066"/>
      <c r="O11" s="1066"/>
      <c r="P11" s="1067"/>
      <c r="Q11" s="96"/>
      <c r="R11" s="104"/>
      <c r="S11" s="100"/>
      <c r="T11" s="1072"/>
      <c r="U11" s="1073"/>
      <c r="V11" s="1073"/>
      <c r="W11" s="1073"/>
      <c r="X11" s="1073"/>
      <c r="Y11" s="1073"/>
      <c r="Z11" s="1073"/>
      <c r="AA11" s="1073"/>
      <c r="AB11" s="1074"/>
      <c r="AE11" s="1094"/>
      <c r="AF11" s="46" t="s">
        <v>138</v>
      </c>
      <c r="AG11" s="45" t="s">
        <v>140</v>
      </c>
      <c r="AH11" s="42"/>
      <c r="AI11" s="42"/>
      <c r="AJ11" s="42"/>
      <c r="AK11" s="50" t="s">
        <v>163</v>
      </c>
    </row>
    <row r="12" spans="1:37" s="1" customFormat="1" ht="18" customHeight="1" x14ac:dyDescent="0.4">
      <c r="A12" s="159"/>
      <c r="B12" s="3"/>
      <c r="C12" s="1106" t="str">
        <f>IF(OR($D12="",$D10=$D12),"",INDEX(業種_29,MATCH($D12,'様式K-2'!$AL$77:$AL$105,0),1))</f>
        <v/>
      </c>
      <c r="D12" s="1068"/>
      <c r="E12" s="1068"/>
      <c r="F12" s="1069"/>
      <c r="G12" s="1059"/>
      <c r="H12" s="1060"/>
      <c r="I12" s="1060"/>
      <c r="J12" s="1060"/>
      <c r="K12" s="1060"/>
      <c r="L12" s="1060"/>
      <c r="M12" s="1060"/>
      <c r="N12" s="1060"/>
      <c r="O12" s="1060"/>
      <c r="P12" s="1061"/>
      <c r="Q12" s="95"/>
      <c r="R12" s="103"/>
      <c r="S12" s="99"/>
      <c r="T12" s="1075"/>
      <c r="U12" s="1076"/>
      <c r="V12" s="1076"/>
      <c r="W12" s="1076"/>
      <c r="X12" s="1076"/>
      <c r="Y12" s="1076"/>
      <c r="Z12" s="1076"/>
      <c r="AA12" s="1076"/>
      <c r="AB12" s="1077"/>
    </row>
    <row r="13" spans="1:37" s="1" customFormat="1" ht="18" customHeight="1" x14ac:dyDescent="0.4">
      <c r="A13" s="159">
        <v>4</v>
      </c>
      <c r="B13" s="3"/>
      <c r="C13" s="1106"/>
      <c r="D13" s="1070"/>
      <c r="E13" s="1070"/>
      <c r="F13" s="1071"/>
      <c r="G13" s="1062"/>
      <c r="H13" s="1063"/>
      <c r="I13" s="1063"/>
      <c r="J13" s="1063"/>
      <c r="K13" s="1064"/>
      <c r="L13" s="1065"/>
      <c r="M13" s="1066"/>
      <c r="N13" s="1066"/>
      <c r="O13" s="1066"/>
      <c r="P13" s="1067"/>
      <c r="Q13" s="96"/>
      <c r="R13" s="104"/>
      <c r="S13" s="100"/>
      <c r="T13" s="1072"/>
      <c r="U13" s="1073"/>
      <c r="V13" s="1073"/>
      <c r="W13" s="1073"/>
      <c r="X13" s="1073"/>
      <c r="Y13" s="1073"/>
      <c r="Z13" s="1073"/>
      <c r="AA13" s="1073"/>
      <c r="AB13" s="1074"/>
      <c r="AE13" s="1107"/>
      <c r="AF13" s="1107"/>
      <c r="AG13" s="1107"/>
    </row>
    <row r="14" spans="1:37" s="1" customFormat="1" ht="18" customHeight="1" x14ac:dyDescent="0.4">
      <c r="A14" s="159"/>
      <c r="B14" s="3"/>
      <c r="C14" s="1106" t="str">
        <f>IF(OR($D14="",$D12=$D14),"",INDEX(業種_29,MATCH($D14,'様式K-2'!$AL$77:$AL$105,0),1))</f>
        <v/>
      </c>
      <c r="D14" s="1068"/>
      <c r="E14" s="1068"/>
      <c r="F14" s="1069"/>
      <c r="G14" s="1059"/>
      <c r="H14" s="1060"/>
      <c r="I14" s="1060"/>
      <c r="J14" s="1060"/>
      <c r="K14" s="1060"/>
      <c r="L14" s="1060"/>
      <c r="M14" s="1060"/>
      <c r="N14" s="1060"/>
      <c r="O14" s="1060"/>
      <c r="P14" s="1061"/>
      <c r="Q14" s="95"/>
      <c r="R14" s="103"/>
      <c r="S14" s="99"/>
      <c r="T14" s="1075"/>
      <c r="U14" s="1076"/>
      <c r="V14" s="1076"/>
      <c r="W14" s="1076"/>
      <c r="X14" s="1076"/>
      <c r="Y14" s="1076"/>
      <c r="Z14" s="1076"/>
      <c r="AA14" s="1076"/>
      <c r="AB14" s="1077"/>
      <c r="AE14" s="322"/>
      <c r="AF14" s="323"/>
      <c r="AG14" s="323"/>
    </row>
    <row r="15" spans="1:37" s="1" customFormat="1" ht="18" customHeight="1" x14ac:dyDescent="0.4">
      <c r="A15" s="159">
        <v>5</v>
      </c>
      <c r="B15" s="3"/>
      <c r="C15" s="1106"/>
      <c r="D15" s="1070"/>
      <c r="E15" s="1070"/>
      <c r="F15" s="1071"/>
      <c r="G15" s="1062"/>
      <c r="H15" s="1063"/>
      <c r="I15" s="1063"/>
      <c r="J15" s="1063"/>
      <c r="K15" s="1064"/>
      <c r="L15" s="1065"/>
      <c r="M15" s="1066"/>
      <c r="N15" s="1066"/>
      <c r="O15" s="1066"/>
      <c r="P15" s="1067"/>
      <c r="Q15" s="96"/>
      <c r="R15" s="104"/>
      <c r="S15" s="100"/>
      <c r="T15" s="1072"/>
      <c r="U15" s="1073"/>
      <c r="V15" s="1073"/>
      <c r="W15" s="1073"/>
      <c r="X15" s="1073"/>
      <c r="Y15" s="1073"/>
      <c r="Z15" s="1073"/>
      <c r="AA15" s="1073"/>
      <c r="AB15" s="1074"/>
      <c r="AE15" s="322"/>
      <c r="AF15" s="323"/>
      <c r="AG15" s="323"/>
    </row>
    <row r="16" spans="1:37" s="1" customFormat="1" ht="18" customHeight="1" x14ac:dyDescent="0.4">
      <c r="A16" s="159"/>
      <c r="B16" s="3"/>
      <c r="C16" s="1106" t="str">
        <f>IF(OR($D16="",$D14=$D16),"",INDEX(業種_29,MATCH($D16,'様式K-2'!$AL$77:$AL$105,0),1))</f>
        <v/>
      </c>
      <c r="D16" s="1068"/>
      <c r="E16" s="1068"/>
      <c r="F16" s="1069"/>
      <c r="G16" s="1059"/>
      <c r="H16" s="1060"/>
      <c r="I16" s="1060"/>
      <c r="J16" s="1060"/>
      <c r="K16" s="1060"/>
      <c r="L16" s="1060"/>
      <c r="M16" s="1060"/>
      <c r="N16" s="1060"/>
      <c r="O16" s="1060"/>
      <c r="P16" s="1061"/>
      <c r="Q16" s="95"/>
      <c r="R16" s="103"/>
      <c r="S16" s="99"/>
      <c r="T16" s="1075"/>
      <c r="U16" s="1076"/>
      <c r="V16" s="1076"/>
      <c r="W16" s="1076"/>
      <c r="X16" s="1076"/>
      <c r="Y16" s="1076"/>
      <c r="Z16" s="1076"/>
      <c r="AA16" s="1076"/>
      <c r="AB16" s="1077"/>
      <c r="AE16" s="322"/>
      <c r="AF16" s="323"/>
      <c r="AG16" s="323"/>
    </row>
    <row r="17" spans="1:33" s="1" customFormat="1" ht="18" customHeight="1" x14ac:dyDescent="0.4">
      <c r="A17" s="159">
        <v>6</v>
      </c>
      <c r="B17" s="3"/>
      <c r="C17" s="1106"/>
      <c r="D17" s="1070"/>
      <c r="E17" s="1070"/>
      <c r="F17" s="1071"/>
      <c r="G17" s="1062"/>
      <c r="H17" s="1063"/>
      <c r="I17" s="1063"/>
      <c r="J17" s="1063"/>
      <c r="K17" s="1064"/>
      <c r="L17" s="1065"/>
      <c r="M17" s="1066"/>
      <c r="N17" s="1066"/>
      <c r="O17" s="1066"/>
      <c r="P17" s="1067"/>
      <c r="Q17" s="96"/>
      <c r="R17" s="104"/>
      <c r="S17" s="100"/>
      <c r="T17" s="1072"/>
      <c r="U17" s="1073"/>
      <c r="V17" s="1073"/>
      <c r="W17" s="1073"/>
      <c r="X17" s="1073"/>
      <c r="Y17" s="1073"/>
      <c r="Z17" s="1073"/>
      <c r="AA17" s="1073"/>
      <c r="AB17" s="1074"/>
      <c r="AE17" s="322"/>
      <c r="AF17" s="323"/>
      <c r="AG17" s="323"/>
    </row>
    <row r="18" spans="1:33" s="1" customFormat="1" ht="18" customHeight="1" x14ac:dyDescent="0.4">
      <c r="A18" s="159"/>
      <c r="B18" s="3"/>
      <c r="C18" s="1106" t="str">
        <f>IF(OR($D18="",$D16=$D18),"",INDEX(業種_29,MATCH($D18,'様式K-2'!$AL$77:$AL$105,0),1))</f>
        <v/>
      </c>
      <c r="D18" s="1068"/>
      <c r="E18" s="1068"/>
      <c r="F18" s="1069"/>
      <c r="G18" s="1059"/>
      <c r="H18" s="1060"/>
      <c r="I18" s="1060"/>
      <c r="J18" s="1060"/>
      <c r="K18" s="1060"/>
      <c r="L18" s="1060"/>
      <c r="M18" s="1060"/>
      <c r="N18" s="1060"/>
      <c r="O18" s="1060"/>
      <c r="P18" s="1061"/>
      <c r="Q18" s="95"/>
      <c r="R18" s="103"/>
      <c r="S18" s="99"/>
      <c r="T18" s="1075"/>
      <c r="U18" s="1076"/>
      <c r="V18" s="1076"/>
      <c r="W18" s="1076"/>
      <c r="X18" s="1076"/>
      <c r="Y18" s="1076"/>
      <c r="Z18" s="1076"/>
      <c r="AA18" s="1076"/>
      <c r="AB18" s="1077"/>
      <c r="AE18" s="322"/>
      <c r="AF18" s="323"/>
      <c r="AG18" s="323"/>
    </row>
    <row r="19" spans="1:33" s="1" customFormat="1" ht="18" customHeight="1" x14ac:dyDescent="0.4">
      <c r="A19" s="159">
        <v>7</v>
      </c>
      <c r="B19" s="3"/>
      <c r="C19" s="1106"/>
      <c r="D19" s="1070"/>
      <c r="E19" s="1070"/>
      <c r="F19" s="1071"/>
      <c r="G19" s="1062"/>
      <c r="H19" s="1063"/>
      <c r="I19" s="1063"/>
      <c r="J19" s="1063"/>
      <c r="K19" s="1064"/>
      <c r="L19" s="1065"/>
      <c r="M19" s="1066"/>
      <c r="N19" s="1066"/>
      <c r="O19" s="1066"/>
      <c r="P19" s="1067"/>
      <c r="Q19" s="96"/>
      <c r="R19" s="104"/>
      <c r="S19" s="100"/>
      <c r="T19" s="1072"/>
      <c r="U19" s="1073"/>
      <c r="V19" s="1073"/>
      <c r="W19" s="1073"/>
      <c r="X19" s="1073"/>
      <c r="Y19" s="1073"/>
      <c r="Z19" s="1073"/>
      <c r="AA19" s="1073"/>
      <c r="AB19" s="1074"/>
      <c r="AE19" s="322"/>
      <c r="AF19" s="323"/>
      <c r="AG19" s="323"/>
    </row>
    <row r="20" spans="1:33" s="1" customFormat="1" ht="18" customHeight="1" x14ac:dyDescent="0.4">
      <c r="A20" s="159"/>
      <c r="B20" s="3"/>
      <c r="C20" s="1106" t="str">
        <f>IF(OR($D20="",$D18=$D20),"",INDEX(業種_29,MATCH($D20,'様式K-2'!$AL$77:$AL$105,0),1))</f>
        <v/>
      </c>
      <c r="D20" s="1068"/>
      <c r="E20" s="1068"/>
      <c r="F20" s="1069"/>
      <c r="G20" s="1059"/>
      <c r="H20" s="1060"/>
      <c r="I20" s="1060"/>
      <c r="J20" s="1060"/>
      <c r="K20" s="1060"/>
      <c r="L20" s="1060"/>
      <c r="M20" s="1060"/>
      <c r="N20" s="1060"/>
      <c r="O20" s="1060"/>
      <c r="P20" s="1061"/>
      <c r="Q20" s="95"/>
      <c r="R20" s="103"/>
      <c r="S20" s="99"/>
      <c r="T20" s="1075"/>
      <c r="U20" s="1076"/>
      <c r="V20" s="1076"/>
      <c r="W20" s="1076"/>
      <c r="X20" s="1076"/>
      <c r="Y20" s="1076"/>
      <c r="Z20" s="1076"/>
      <c r="AA20" s="1076"/>
      <c r="AB20" s="1077"/>
      <c r="AE20" s="322"/>
      <c r="AF20" s="323"/>
      <c r="AG20" s="323"/>
    </row>
    <row r="21" spans="1:33" s="1" customFormat="1" ht="18" customHeight="1" x14ac:dyDescent="0.4">
      <c r="A21" s="159">
        <v>8</v>
      </c>
      <c r="B21" s="3"/>
      <c r="C21" s="1106"/>
      <c r="D21" s="1070"/>
      <c r="E21" s="1070"/>
      <c r="F21" s="1071"/>
      <c r="G21" s="1062"/>
      <c r="H21" s="1063"/>
      <c r="I21" s="1063"/>
      <c r="J21" s="1063"/>
      <c r="K21" s="1064"/>
      <c r="L21" s="1065"/>
      <c r="M21" s="1066"/>
      <c r="N21" s="1066"/>
      <c r="O21" s="1066"/>
      <c r="P21" s="1067"/>
      <c r="Q21" s="96"/>
      <c r="R21" s="104"/>
      <c r="S21" s="100"/>
      <c r="T21" s="1072"/>
      <c r="U21" s="1073"/>
      <c r="V21" s="1073"/>
      <c r="W21" s="1073"/>
      <c r="X21" s="1073"/>
      <c r="Y21" s="1073"/>
      <c r="Z21" s="1073"/>
      <c r="AA21" s="1073"/>
      <c r="AB21" s="1074"/>
      <c r="AE21" s="322"/>
      <c r="AF21" s="323"/>
      <c r="AG21" s="323"/>
    </row>
    <row r="22" spans="1:33" s="1" customFormat="1" ht="18" customHeight="1" x14ac:dyDescent="0.4">
      <c r="A22" s="159"/>
      <c r="B22" s="3"/>
      <c r="C22" s="1106" t="str">
        <f>IF(OR($D22="",$D20=$D22),"",INDEX(業種_29,MATCH($D22,'様式K-2'!$AL$77:$AL$105,0),1))</f>
        <v/>
      </c>
      <c r="D22" s="1068"/>
      <c r="E22" s="1068"/>
      <c r="F22" s="1069"/>
      <c r="G22" s="1059"/>
      <c r="H22" s="1060"/>
      <c r="I22" s="1060"/>
      <c r="J22" s="1060"/>
      <c r="K22" s="1060"/>
      <c r="L22" s="1060"/>
      <c r="M22" s="1060"/>
      <c r="N22" s="1060"/>
      <c r="O22" s="1060"/>
      <c r="P22" s="1061"/>
      <c r="Q22" s="95"/>
      <c r="R22" s="103"/>
      <c r="S22" s="99"/>
      <c r="T22" s="1075"/>
      <c r="U22" s="1076"/>
      <c r="V22" s="1076"/>
      <c r="W22" s="1076"/>
      <c r="X22" s="1076"/>
      <c r="Y22" s="1076"/>
      <c r="Z22" s="1076"/>
      <c r="AA22" s="1076"/>
      <c r="AB22" s="1077"/>
      <c r="AE22" s="322"/>
      <c r="AF22" s="323"/>
      <c r="AG22" s="323"/>
    </row>
    <row r="23" spans="1:33" s="1" customFormat="1" ht="18" customHeight="1" x14ac:dyDescent="0.4">
      <c r="A23" s="159">
        <v>9</v>
      </c>
      <c r="B23" s="3"/>
      <c r="C23" s="1106"/>
      <c r="D23" s="1070"/>
      <c r="E23" s="1070"/>
      <c r="F23" s="1071"/>
      <c r="G23" s="1062"/>
      <c r="H23" s="1063"/>
      <c r="I23" s="1063"/>
      <c r="J23" s="1063"/>
      <c r="K23" s="1064"/>
      <c r="L23" s="1065"/>
      <c r="M23" s="1066"/>
      <c r="N23" s="1066"/>
      <c r="O23" s="1066"/>
      <c r="P23" s="1067"/>
      <c r="Q23" s="96"/>
      <c r="R23" s="104"/>
      <c r="S23" s="100"/>
      <c r="T23" s="1072"/>
      <c r="U23" s="1073"/>
      <c r="V23" s="1073"/>
      <c r="W23" s="1073"/>
      <c r="X23" s="1073"/>
      <c r="Y23" s="1073"/>
      <c r="Z23" s="1073"/>
      <c r="AA23" s="1073"/>
      <c r="AB23" s="1074"/>
      <c r="AE23" s="322"/>
      <c r="AF23" s="323"/>
      <c r="AG23" s="323"/>
    </row>
    <row r="24" spans="1:33" s="1" customFormat="1" ht="18" customHeight="1" x14ac:dyDescent="0.4">
      <c r="A24" s="159"/>
      <c r="B24" s="3"/>
      <c r="C24" s="1106" t="str">
        <f>IF(OR($D24="",$D22=$D24),"",INDEX(業種_29,MATCH($D24,'様式K-2'!$AL$77:$AL$105,0),1))</f>
        <v/>
      </c>
      <c r="D24" s="1068"/>
      <c r="E24" s="1068"/>
      <c r="F24" s="1069"/>
      <c r="G24" s="1059"/>
      <c r="H24" s="1060"/>
      <c r="I24" s="1060"/>
      <c r="J24" s="1060"/>
      <c r="K24" s="1060"/>
      <c r="L24" s="1060"/>
      <c r="M24" s="1060"/>
      <c r="N24" s="1060"/>
      <c r="O24" s="1060"/>
      <c r="P24" s="1061"/>
      <c r="Q24" s="95"/>
      <c r="R24" s="103"/>
      <c r="S24" s="99"/>
      <c r="T24" s="1075"/>
      <c r="U24" s="1076"/>
      <c r="V24" s="1076"/>
      <c r="W24" s="1076"/>
      <c r="X24" s="1076"/>
      <c r="Y24" s="1076"/>
      <c r="Z24" s="1076"/>
      <c r="AA24" s="1076"/>
      <c r="AB24" s="1077"/>
    </row>
    <row r="25" spans="1:33" s="1" customFormat="1" ht="18" customHeight="1" x14ac:dyDescent="0.4">
      <c r="A25" s="159">
        <v>10</v>
      </c>
      <c r="B25" s="3"/>
      <c r="C25" s="1106"/>
      <c r="D25" s="1070"/>
      <c r="E25" s="1070"/>
      <c r="F25" s="1071"/>
      <c r="G25" s="1062"/>
      <c r="H25" s="1063"/>
      <c r="I25" s="1063"/>
      <c r="J25" s="1063"/>
      <c r="K25" s="1064"/>
      <c r="L25" s="1065"/>
      <c r="M25" s="1066"/>
      <c r="N25" s="1066"/>
      <c r="O25" s="1066"/>
      <c r="P25" s="1067"/>
      <c r="Q25" s="96"/>
      <c r="R25" s="104"/>
      <c r="S25" s="100"/>
      <c r="T25" s="1072"/>
      <c r="U25" s="1073"/>
      <c r="V25" s="1073"/>
      <c r="W25" s="1073"/>
      <c r="X25" s="1073"/>
      <c r="Y25" s="1073"/>
      <c r="Z25" s="1073"/>
      <c r="AA25" s="1073"/>
      <c r="AB25" s="1074"/>
    </row>
    <row r="26" spans="1:33" s="1" customFormat="1" ht="18" customHeight="1" x14ac:dyDescent="0.4">
      <c r="A26" s="159"/>
      <c r="B26" s="3"/>
      <c r="C26" s="1106" t="str">
        <f>IF(OR($D26="",$D24=$D26),"",INDEX(業種_29,MATCH($D26,'様式K-2'!$AL$77:$AL$105,0),1))</f>
        <v/>
      </c>
      <c r="D26" s="1068"/>
      <c r="E26" s="1068"/>
      <c r="F26" s="1069"/>
      <c r="G26" s="1059"/>
      <c r="H26" s="1060"/>
      <c r="I26" s="1060"/>
      <c r="J26" s="1060"/>
      <c r="K26" s="1060"/>
      <c r="L26" s="1060"/>
      <c r="M26" s="1060"/>
      <c r="N26" s="1060"/>
      <c r="O26" s="1060"/>
      <c r="P26" s="1061"/>
      <c r="Q26" s="95"/>
      <c r="R26" s="103"/>
      <c r="S26" s="99"/>
      <c r="T26" s="1075"/>
      <c r="U26" s="1076"/>
      <c r="V26" s="1076"/>
      <c r="W26" s="1076"/>
      <c r="X26" s="1076"/>
      <c r="Y26" s="1076"/>
      <c r="Z26" s="1076"/>
      <c r="AA26" s="1076"/>
      <c r="AB26" s="1077"/>
    </row>
    <row r="27" spans="1:33" s="1" customFormat="1" ht="18" customHeight="1" x14ac:dyDescent="0.4">
      <c r="A27" s="159">
        <v>11</v>
      </c>
      <c r="B27" s="3"/>
      <c r="C27" s="1106"/>
      <c r="D27" s="1070"/>
      <c r="E27" s="1070"/>
      <c r="F27" s="1071"/>
      <c r="G27" s="1062"/>
      <c r="H27" s="1063"/>
      <c r="I27" s="1063"/>
      <c r="J27" s="1063"/>
      <c r="K27" s="1064"/>
      <c r="L27" s="1065"/>
      <c r="M27" s="1066"/>
      <c r="N27" s="1066"/>
      <c r="O27" s="1066"/>
      <c r="P27" s="1067"/>
      <c r="Q27" s="96"/>
      <c r="R27" s="104"/>
      <c r="S27" s="100"/>
      <c r="T27" s="1072"/>
      <c r="U27" s="1073"/>
      <c r="V27" s="1073"/>
      <c r="W27" s="1073"/>
      <c r="X27" s="1073"/>
      <c r="Y27" s="1073"/>
      <c r="Z27" s="1073"/>
      <c r="AA27" s="1073"/>
      <c r="AB27" s="1074"/>
    </row>
    <row r="28" spans="1:33" s="1" customFormat="1" ht="18" customHeight="1" x14ac:dyDescent="0.4">
      <c r="A28" s="159"/>
      <c r="B28" s="3"/>
      <c r="C28" s="1106" t="str">
        <f>IF(OR($D28="",$D26=$D28),"",INDEX(業種_29,MATCH($D28,'様式K-2'!$AL$77:$AL$105,0),1))</f>
        <v/>
      </c>
      <c r="D28" s="1068"/>
      <c r="E28" s="1068"/>
      <c r="F28" s="1069"/>
      <c r="G28" s="1059"/>
      <c r="H28" s="1060"/>
      <c r="I28" s="1060"/>
      <c r="J28" s="1060"/>
      <c r="K28" s="1060"/>
      <c r="L28" s="1060"/>
      <c r="M28" s="1060"/>
      <c r="N28" s="1060"/>
      <c r="O28" s="1060"/>
      <c r="P28" s="1061"/>
      <c r="Q28" s="95"/>
      <c r="R28" s="103"/>
      <c r="S28" s="99"/>
      <c r="T28" s="1075"/>
      <c r="U28" s="1076"/>
      <c r="V28" s="1076"/>
      <c r="W28" s="1076"/>
      <c r="X28" s="1076"/>
      <c r="Y28" s="1076"/>
      <c r="Z28" s="1076"/>
      <c r="AA28" s="1076"/>
      <c r="AB28" s="1077"/>
    </row>
    <row r="29" spans="1:33" s="1" customFormat="1" ht="18" customHeight="1" x14ac:dyDescent="0.4">
      <c r="A29" s="159">
        <v>12</v>
      </c>
      <c r="B29" s="3"/>
      <c r="C29" s="1106"/>
      <c r="D29" s="1070"/>
      <c r="E29" s="1070"/>
      <c r="F29" s="1071"/>
      <c r="G29" s="1062"/>
      <c r="H29" s="1063"/>
      <c r="I29" s="1063"/>
      <c r="J29" s="1063"/>
      <c r="K29" s="1064"/>
      <c r="L29" s="1065"/>
      <c r="M29" s="1066"/>
      <c r="N29" s="1066"/>
      <c r="O29" s="1066"/>
      <c r="P29" s="1067"/>
      <c r="Q29" s="96"/>
      <c r="R29" s="104"/>
      <c r="S29" s="100"/>
      <c r="T29" s="1072"/>
      <c r="U29" s="1073"/>
      <c r="V29" s="1073"/>
      <c r="W29" s="1073"/>
      <c r="X29" s="1073"/>
      <c r="Y29" s="1073"/>
      <c r="Z29" s="1073"/>
      <c r="AA29" s="1073"/>
      <c r="AB29" s="1074"/>
    </row>
    <row r="30" spans="1:33" s="1" customFormat="1" ht="18" customHeight="1" x14ac:dyDescent="0.4">
      <c r="A30" s="159"/>
      <c r="B30" s="3"/>
      <c r="C30" s="1106" t="str">
        <f>IF(OR($D30="",$D28=$D30),"",INDEX(業種_29,MATCH($D30,'様式K-2'!$AL$77:$AL$105,0),1))</f>
        <v/>
      </c>
      <c r="D30" s="1068"/>
      <c r="E30" s="1068"/>
      <c r="F30" s="1069"/>
      <c r="G30" s="1059"/>
      <c r="H30" s="1060"/>
      <c r="I30" s="1060"/>
      <c r="J30" s="1060"/>
      <c r="K30" s="1060"/>
      <c r="L30" s="1060"/>
      <c r="M30" s="1060"/>
      <c r="N30" s="1060"/>
      <c r="O30" s="1060"/>
      <c r="P30" s="1061"/>
      <c r="Q30" s="95"/>
      <c r="R30" s="103"/>
      <c r="S30" s="99"/>
      <c r="T30" s="1075"/>
      <c r="U30" s="1076"/>
      <c r="V30" s="1076"/>
      <c r="W30" s="1076"/>
      <c r="X30" s="1076"/>
      <c r="Y30" s="1076"/>
      <c r="Z30" s="1076"/>
      <c r="AA30" s="1076"/>
      <c r="AB30" s="1077"/>
    </row>
    <row r="31" spans="1:33" s="1" customFormat="1" ht="18" customHeight="1" x14ac:dyDescent="0.4">
      <c r="A31" s="159">
        <v>13</v>
      </c>
      <c r="B31" s="3"/>
      <c r="C31" s="1106"/>
      <c r="D31" s="1070"/>
      <c r="E31" s="1070"/>
      <c r="F31" s="1071"/>
      <c r="G31" s="1062"/>
      <c r="H31" s="1063"/>
      <c r="I31" s="1063"/>
      <c r="J31" s="1063"/>
      <c r="K31" s="1064"/>
      <c r="L31" s="1065"/>
      <c r="M31" s="1066"/>
      <c r="N31" s="1066"/>
      <c r="O31" s="1066"/>
      <c r="P31" s="1067"/>
      <c r="Q31" s="96"/>
      <c r="R31" s="104"/>
      <c r="S31" s="100"/>
      <c r="T31" s="1072"/>
      <c r="U31" s="1073"/>
      <c r="V31" s="1073"/>
      <c r="W31" s="1073"/>
      <c r="X31" s="1073"/>
      <c r="Y31" s="1073"/>
      <c r="Z31" s="1073"/>
      <c r="AA31" s="1073"/>
      <c r="AB31" s="1074"/>
    </row>
    <row r="32" spans="1:33" s="1" customFormat="1" ht="18" customHeight="1" x14ac:dyDescent="0.4">
      <c r="A32" s="159"/>
      <c r="B32" s="3"/>
      <c r="C32" s="1106" t="str">
        <f>IF(OR($D32="",$D30=$D32),"",INDEX(業種_29,MATCH($D32,'様式K-2'!$AL$77:$AL$105,0),1))</f>
        <v/>
      </c>
      <c r="D32" s="1068"/>
      <c r="E32" s="1068"/>
      <c r="F32" s="1069"/>
      <c r="G32" s="1059"/>
      <c r="H32" s="1060"/>
      <c r="I32" s="1060"/>
      <c r="J32" s="1060"/>
      <c r="K32" s="1060"/>
      <c r="L32" s="1060"/>
      <c r="M32" s="1060"/>
      <c r="N32" s="1060"/>
      <c r="O32" s="1060"/>
      <c r="P32" s="1061"/>
      <c r="Q32" s="95"/>
      <c r="R32" s="103"/>
      <c r="S32" s="99"/>
      <c r="T32" s="1075"/>
      <c r="U32" s="1076"/>
      <c r="V32" s="1076"/>
      <c r="W32" s="1076"/>
      <c r="X32" s="1076"/>
      <c r="Y32" s="1076"/>
      <c r="Z32" s="1076"/>
      <c r="AA32" s="1076"/>
      <c r="AB32" s="1077"/>
    </row>
    <row r="33" spans="1:28" s="1" customFormat="1" ht="18" customHeight="1" x14ac:dyDescent="0.4">
      <c r="A33" s="159">
        <v>14</v>
      </c>
      <c r="B33" s="3"/>
      <c r="C33" s="1106"/>
      <c r="D33" s="1070"/>
      <c r="E33" s="1070"/>
      <c r="F33" s="1071"/>
      <c r="G33" s="1062"/>
      <c r="H33" s="1063"/>
      <c r="I33" s="1063"/>
      <c r="J33" s="1063"/>
      <c r="K33" s="1064"/>
      <c r="L33" s="1065"/>
      <c r="M33" s="1066"/>
      <c r="N33" s="1066"/>
      <c r="O33" s="1066"/>
      <c r="P33" s="1067"/>
      <c r="Q33" s="96"/>
      <c r="R33" s="104"/>
      <c r="S33" s="100"/>
      <c r="T33" s="1072"/>
      <c r="U33" s="1073"/>
      <c r="V33" s="1073"/>
      <c r="W33" s="1073"/>
      <c r="X33" s="1073"/>
      <c r="Y33" s="1073"/>
      <c r="Z33" s="1073"/>
      <c r="AA33" s="1073"/>
      <c r="AB33" s="1074"/>
    </row>
    <row r="34" spans="1:28" s="1" customFormat="1" ht="18" customHeight="1" x14ac:dyDescent="0.4">
      <c r="A34" s="159"/>
      <c r="B34" s="3"/>
      <c r="C34" s="1106" t="str">
        <f>IF(OR($D34="",$D32=$D34),"",INDEX(業種_29,MATCH($D34,'様式K-2'!$AL$77:$AL$105,0),1))</f>
        <v/>
      </c>
      <c r="D34" s="1068"/>
      <c r="E34" s="1068"/>
      <c r="F34" s="1069"/>
      <c r="G34" s="1059"/>
      <c r="H34" s="1060"/>
      <c r="I34" s="1060"/>
      <c r="J34" s="1060"/>
      <c r="K34" s="1060"/>
      <c r="L34" s="1060"/>
      <c r="M34" s="1060"/>
      <c r="N34" s="1060"/>
      <c r="O34" s="1060"/>
      <c r="P34" s="1061"/>
      <c r="Q34" s="95"/>
      <c r="R34" s="103"/>
      <c r="S34" s="99"/>
      <c r="T34" s="1075"/>
      <c r="U34" s="1076"/>
      <c r="V34" s="1076"/>
      <c r="W34" s="1076"/>
      <c r="X34" s="1076"/>
      <c r="Y34" s="1076"/>
      <c r="Z34" s="1076"/>
      <c r="AA34" s="1076"/>
      <c r="AB34" s="1077"/>
    </row>
    <row r="35" spans="1:28" s="1" customFormat="1" ht="18" customHeight="1" x14ac:dyDescent="0.4">
      <c r="A35" s="159">
        <v>15</v>
      </c>
      <c r="B35" s="3"/>
      <c r="C35" s="1106"/>
      <c r="D35" s="1070"/>
      <c r="E35" s="1070"/>
      <c r="F35" s="1071"/>
      <c r="G35" s="1062"/>
      <c r="H35" s="1063"/>
      <c r="I35" s="1063"/>
      <c r="J35" s="1063"/>
      <c r="K35" s="1064"/>
      <c r="L35" s="1065"/>
      <c r="M35" s="1066"/>
      <c r="N35" s="1066"/>
      <c r="O35" s="1066"/>
      <c r="P35" s="1067"/>
      <c r="Q35" s="96"/>
      <c r="R35" s="104"/>
      <c r="S35" s="100"/>
      <c r="T35" s="1072"/>
      <c r="U35" s="1073"/>
      <c r="V35" s="1073"/>
      <c r="W35" s="1073"/>
      <c r="X35" s="1073"/>
      <c r="Y35" s="1073"/>
      <c r="Z35" s="1073"/>
      <c r="AA35" s="1073"/>
      <c r="AB35" s="1074"/>
    </row>
    <row r="36" spans="1:28" s="1" customFormat="1" ht="18" customHeight="1" x14ac:dyDescent="0.4">
      <c r="A36" s="159"/>
      <c r="B36" s="3"/>
      <c r="C36" s="1106" t="str">
        <f>IF(OR($D36="",$D34=$D36),"",INDEX(業種_29,MATCH($D36,'様式K-2'!$AL$77:$AL$105,0),1))</f>
        <v/>
      </c>
      <c r="D36" s="1068"/>
      <c r="E36" s="1068"/>
      <c r="F36" s="1069"/>
      <c r="G36" s="1059"/>
      <c r="H36" s="1060"/>
      <c r="I36" s="1060"/>
      <c r="J36" s="1060"/>
      <c r="K36" s="1060"/>
      <c r="L36" s="1060"/>
      <c r="M36" s="1060"/>
      <c r="N36" s="1060"/>
      <c r="O36" s="1060"/>
      <c r="P36" s="1061"/>
      <c r="Q36" s="95"/>
      <c r="R36" s="103"/>
      <c r="S36" s="99"/>
      <c r="T36" s="1075"/>
      <c r="U36" s="1076"/>
      <c r="V36" s="1076"/>
      <c r="W36" s="1076"/>
      <c r="X36" s="1076"/>
      <c r="Y36" s="1076"/>
      <c r="Z36" s="1076"/>
      <c r="AA36" s="1076"/>
      <c r="AB36" s="1077"/>
    </row>
    <row r="37" spans="1:28" s="1" customFormat="1" ht="18" customHeight="1" x14ac:dyDescent="0.4">
      <c r="A37" s="159">
        <v>16</v>
      </c>
      <c r="B37" s="3"/>
      <c r="C37" s="1106"/>
      <c r="D37" s="1070"/>
      <c r="E37" s="1070"/>
      <c r="F37" s="1071"/>
      <c r="G37" s="1062"/>
      <c r="H37" s="1063"/>
      <c r="I37" s="1063"/>
      <c r="J37" s="1063"/>
      <c r="K37" s="1064"/>
      <c r="L37" s="1065"/>
      <c r="M37" s="1066"/>
      <c r="N37" s="1066"/>
      <c r="O37" s="1066"/>
      <c r="P37" s="1067"/>
      <c r="Q37" s="96"/>
      <c r="R37" s="104"/>
      <c r="S37" s="100"/>
      <c r="T37" s="1072"/>
      <c r="U37" s="1073"/>
      <c r="V37" s="1073"/>
      <c r="W37" s="1073"/>
      <c r="X37" s="1073"/>
      <c r="Y37" s="1073"/>
      <c r="Z37" s="1073"/>
      <c r="AA37" s="1073"/>
      <c r="AB37" s="1074"/>
    </row>
    <row r="38" spans="1:28" s="1" customFormat="1" ht="18" customHeight="1" x14ac:dyDescent="0.4">
      <c r="A38" s="159"/>
      <c r="B38" s="3"/>
      <c r="C38" s="1106" t="str">
        <f>IF(OR($D38="",$D36=$D38),"",INDEX(業種_29,MATCH($D38,'様式K-2'!$AL$77:$AL$105,0),1))</f>
        <v/>
      </c>
      <c r="D38" s="1068"/>
      <c r="E38" s="1068"/>
      <c r="F38" s="1069"/>
      <c r="G38" s="1059"/>
      <c r="H38" s="1060"/>
      <c r="I38" s="1060"/>
      <c r="J38" s="1060"/>
      <c r="K38" s="1060"/>
      <c r="L38" s="1060"/>
      <c r="M38" s="1060"/>
      <c r="N38" s="1060"/>
      <c r="O38" s="1060"/>
      <c r="P38" s="1061"/>
      <c r="Q38" s="95"/>
      <c r="R38" s="103"/>
      <c r="S38" s="99"/>
      <c r="T38" s="1075"/>
      <c r="U38" s="1076"/>
      <c r="V38" s="1076"/>
      <c r="W38" s="1076"/>
      <c r="X38" s="1076"/>
      <c r="Y38" s="1076"/>
      <c r="Z38" s="1076"/>
      <c r="AA38" s="1076"/>
      <c r="AB38" s="1077"/>
    </row>
    <row r="39" spans="1:28" s="1" customFormat="1" ht="18" customHeight="1" x14ac:dyDescent="0.4">
      <c r="A39" s="159">
        <v>17</v>
      </c>
      <c r="B39" s="3"/>
      <c r="C39" s="1106"/>
      <c r="D39" s="1070"/>
      <c r="E39" s="1070"/>
      <c r="F39" s="1071"/>
      <c r="G39" s="1062"/>
      <c r="H39" s="1063"/>
      <c r="I39" s="1063"/>
      <c r="J39" s="1063"/>
      <c r="K39" s="1064"/>
      <c r="L39" s="1065"/>
      <c r="M39" s="1066"/>
      <c r="N39" s="1066"/>
      <c r="O39" s="1066"/>
      <c r="P39" s="1067"/>
      <c r="Q39" s="96"/>
      <c r="R39" s="104"/>
      <c r="S39" s="100"/>
      <c r="T39" s="1072"/>
      <c r="U39" s="1073"/>
      <c r="V39" s="1073"/>
      <c r="W39" s="1073"/>
      <c r="X39" s="1073"/>
      <c r="Y39" s="1073"/>
      <c r="Z39" s="1073"/>
      <c r="AA39" s="1073"/>
      <c r="AB39" s="1074"/>
    </row>
    <row r="40" spans="1:28" s="1" customFormat="1" ht="18" customHeight="1" x14ac:dyDescent="0.4">
      <c r="A40" s="159"/>
      <c r="B40" s="3"/>
      <c r="C40" s="1125" t="str">
        <f>IF(OR($D40="",$D38=$D40),"",INDEX(業種_29,MATCH($D40,'様式K-2'!$AL$77:$AL$105,0),1))</f>
        <v/>
      </c>
      <c r="D40" s="1068"/>
      <c r="E40" s="1068"/>
      <c r="F40" s="1069"/>
      <c r="G40" s="1059"/>
      <c r="H40" s="1060"/>
      <c r="I40" s="1060"/>
      <c r="J40" s="1060"/>
      <c r="K40" s="1060"/>
      <c r="L40" s="1060"/>
      <c r="M40" s="1060"/>
      <c r="N40" s="1060"/>
      <c r="O40" s="1060"/>
      <c r="P40" s="1061"/>
      <c r="Q40" s="95"/>
      <c r="R40" s="103"/>
      <c r="S40" s="99"/>
      <c r="T40" s="1075"/>
      <c r="U40" s="1076"/>
      <c r="V40" s="1076"/>
      <c r="W40" s="1076"/>
      <c r="X40" s="1076"/>
      <c r="Y40" s="1076"/>
      <c r="Z40" s="1076"/>
      <c r="AA40" s="1076"/>
      <c r="AB40" s="1077"/>
    </row>
    <row r="41" spans="1:28" s="1" customFormat="1" ht="18" customHeight="1" x14ac:dyDescent="0.4">
      <c r="A41" s="159">
        <v>18</v>
      </c>
      <c r="B41" s="3"/>
      <c r="C41" s="1108"/>
      <c r="D41" s="1070"/>
      <c r="E41" s="1070"/>
      <c r="F41" s="1071"/>
      <c r="G41" s="1062"/>
      <c r="H41" s="1063"/>
      <c r="I41" s="1063"/>
      <c r="J41" s="1063"/>
      <c r="K41" s="1064"/>
      <c r="L41" s="1062"/>
      <c r="M41" s="1063"/>
      <c r="N41" s="1063"/>
      <c r="O41" s="1063"/>
      <c r="P41" s="1064"/>
      <c r="Q41" s="95"/>
      <c r="R41" s="103"/>
      <c r="S41" s="99"/>
      <c r="T41" s="1072"/>
      <c r="U41" s="1073"/>
      <c r="V41" s="1073"/>
      <c r="W41" s="1073"/>
      <c r="X41" s="1073"/>
      <c r="Y41" s="1073"/>
      <c r="Z41" s="1073"/>
      <c r="AA41" s="1073"/>
      <c r="AB41" s="1074"/>
    </row>
    <row r="42" spans="1:28" s="1" customFormat="1" ht="18" customHeight="1" x14ac:dyDescent="0.4">
      <c r="A42" s="159"/>
      <c r="B42" s="3"/>
      <c r="C42" s="1108" t="str">
        <f>IF(OR($D42="",$D40=$D42),"",INDEX(業種_29,MATCH($D42,'様式K-2'!$AL$77:$AL$105,0),1))</f>
        <v/>
      </c>
      <c r="D42" s="1109"/>
      <c r="E42" s="1109"/>
      <c r="F42" s="1110"/>
      <c r="G42" s="1111"/>
      <c r="H42" s="1112"/>
      <c r="I42" s="1112"/>
      <c r="J42" s="1112"/>
      <c r="K42" s="1112"/>
      <c r="L42" s="1112"/>
      <c r="M42" s="1112"/>
      <c r="N42" s="1112"/>
      <c r="O42" s="1112"/>
      <c r="P42" s="1113"/>
      <c r="Q42" s="96"/>
      <c r="R42" s="104"/>
      <c r="S42" s="100"/>
      <c r="T42" s="1075"/>
      <c r="U42" s="1076"/>
      <c r="V42" s="1076"/>
      <c r="W42" s="1076"/>
      <c r="X42" s="1076"/>
      <c r="Y42" s="1076"/>
      <c r="Z42" s="1076"/>
      <c r="AA42" s="1076"/>
      <c r="AB42" s="1077"/>
    </row>
    <row r="43" spans="1:28" s="1" customFormat="1" ht="18" customHeight="1" x14ac:dyDescent="0.4">
      <c r="A43" s="159">
        <v>19</v>
      </c>
      <c r="B43" s="3"/>
      <c r="C43" s="1106"/>
      <c r="D43" s="1070"/>
      <c r="E43" s="1070"/>
      <c r="F43" s="1071"/>
      <c r="G43" s="1062"/>
      <c r="H43" s="1063"/>
      <c r="I43" s="1063"/>
      <c r="J43" s="1063"/>
      <c r="K43" s="1064"/>
      <c r="L43" s="1065"/>
      <c r="M43" s="1066"/>
      <c r="N43" s="1066"/>
      <c r="O43" s="1066"/>
      <c r="P43" s="1067"/>
      <c r="Q43" s="96"/>
      <c r="R43" s="104"/>
      <c r="S43" s="100"/>
      <c r="T43" s="1072"/>
      <c r="U43" s="1073"/>
      <c r="V43" s="1073"/>
      <c r="W43" s="1073"/>
      <c r="X43" s="1073"/>
      <c r="Y43" s="1073"/>
      <c r="Z43" s="1073"/>
      <c r="AA43" s="1073"/>
      <c r="AB43" s="1074"/>
    </row>
    <row r="44" spans="1:28" s="1" customFormat="1" ht="18" customHeight="1" x14ac:dyDescent="0.4">
      <c r="A44" s="159"/>
      <c r="B44" s="3"/>
      <c r="C44" s="1115" t="str">
        <f>IF(OR($D44="",$D42=$D44),"",INDEX(業種_29,MATCH($D44,'様式K-2'!$AL$77:$AL$105,0),1))</f>
        <v/>
      </c>
      <c r="D44" s="1068"/>
      <c r="E44" s="1068"/>
      <c r="F44" s="1069"/>
      <c r="G44" s="1059"/>
      <c r="H44" s="1060"/>
      <c r="I44" s="1060"/>
      <c r="J44" s="1060"/>
      <c r="K44" s="1060"/>
      <c r="L44" s="1060"/>
      <c r="M44" s="1060"/>
      <c r="N44" s="1060"/>
      <c r="O44" s="1060"/>
      <c r="P44" s="1061"/>
      <c r="Q44" s="95"/>
      <c r="R44" s="103"/>
      <c r="S44" s="99"/>
      <c r="T44" s="1075"/>
      <c r="U44" s="1076"/>
      <c r="V44" s="1076"/>
      <c r="W44" s="1076"/>
      <c r="X44" s="1076"/>
      <c r="Y44" s="1076"/>
      <c r="Z44" s="1076"/>
      <c r="AA44" s="1076"/>
      <c r="AB44" s="1077"/>
    </row>
    <row r="45" spans="1:28" s="1" customFormat="1" ht="18" customHeight="1" thickBot="1" x14ac:dyDescent="0.45">
      <c r="A45" s="159">
        <v>20</v>
      </c>
      <c r="B45" s="3"/>
      <c r="C45" s="1116"/>
      <c r="D45" s="1117"/>
      <c r="E45" s="1117"/>
      <c r="F45" s="1118"/>
      <c r="G45" s="1119"/>
      <c r="H45" s="1120"/>
      <c r="I45" s="1120"/>
      <c r="J45" s="1120"/>
      <c r="K45" s="1121"/>
      <c r="L45" s="1119"/>
      <c r="M45" s="1120"/>
      <c r="N45" s="1120"/>
      <c r="O45" s="1120"/>
      <c r="P45" s="1121"/>
      <c r="Q45" s="97"/>
      <c r="R45" s="105"/>
      <c r="S45" s="101"/>
      <c r="T45" s="1122"/>
      <c r="U45" s="1123"/>
      <c r="V45" s="1123"/>
      <c r="W45" s="1123"/>
      <c r="X45" s="1123"/>
      <c r="Y45" s="1123"/>
      <c r="Z45" s="1123"/>
      <c r="AA45" s="1123"/>
      <c r="AB45" s="1124"/>
    </row>
    <row r="46" spans="1:28" s="1" customFormat="1" ht="28.5" customHeight="1" x14ac:dyDescent="0.4">
      <c r="B46" s="3"/>
      <c r="C46" s="1081" t="s">
        <v>116</v>
      </c>
      <c r="D46" s="1081"/>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row>
    <row r="47" spans="1:28" s="1" customFormat="1" ht="7.5" customHeight="1" x14ac:dyDescent="0.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s="1" customFormat="1" x14ac:dyDescent="0.4"/>
    <row r="49" s="1" customFormat="1" x14ac:dyDescent="0.4"/>
    <row r="50" s="1" customFormat="1" x14ac:dyDescent="0.4"/>
    <row r="51" s="1" customFormat="1" x14ac:dyDescent="0.4"/>
    <row r="52" s="1" customFormat="1" x14ac:dyDescent="0.4"/>
    <row r="53" s="1" customFormat="1" x14ac:dyDescent="0.4"/>
    <row r="54" s="1" customFormat="1" x14ac:dyDescent="0.4"/>
    <row r="55" s="1" customFormat="1" x14ac:dyDescent="0.4"/>
    <row r="56" s="1" customFormat="1" x14ac:dyDescent="0.4"/>
    <row r="57" s="1" customFormat="1" x14ac:dyDescent="0.4"/>
    <row r="58" s="1" customFormat="1" x14ac:dyDescent="0.4"/>
    <row r="59" s="1" customFormat="1" x14ac:dyDescent="0.4"/>
    <row r="60" s="1" customFormat="1" x14ac:dyDescent="0.4"/>
    <row r="61" s="1" customFormat="1" x14ac:dyDescent="0.4"/>
    <row r="62" s="1" customFormat="1" x14ac:dyDescent="0.4"/>
    <row r="63" s="1" customFormat="1" x14ac:dyDescent="0.4"/>
    <row r="64" s="1" customFormat="1" x14ac:dyDescent="0.4"/>
    <row r="65" s="1" customFormat="1" x14ac:dyDescent="0.4"/>
    <row r="66" s="1" customFormat="1" x14ac:dyDescent="0.4"/>
    <row r="67" s="1" customFormat="1" x14ac:dyDescent="0.4"/>
    <row r="68" s="1" customFormat="1" x14ac:dyDescent="0.4"/>
    <row r="69" s="1" customFormat="1" x14ac:dyDescent="0.4"/>
    <row r="70" s="1" customFormat="1" x14ac:dyDescent="0.4"/>
    <row r="71" s="1" customFormat="1" x14ac:dyDescent="0.4"/>
    <row r="72" s="1" customFormat="1" x14ac:dyDescent="0.4"/>
    <row r="73" s="1" customFormat="1" x14ac:dyDescent="0.4"/>
    <row r="74" s="1" customFormat="1" x14ac:dyDescent="0.4"/>
    <row r="75" s="1" customFormat="1" x14ac:dyDescent="0.4"/>
    <row r="76" s="1" customFormat="1" x14ac:dyDescent="0.4"/>
    <row r="77" s="1" customFormat="1" x14ac:dyDescent="0.4"/>
    <row r="78" s="1" customFormat="1" x14ac:dyDescent="0.4"/>
    <row r="79" s="1" customFormat="1" x14ac:dyDescent="0.4"/>
    <row r="80" s="1" customFormat="1" x14ac:dyDescent="0.4"/>
    <row r="81" s="1" customFormat="1" x14ac:dyDescent="0.4"/>
  </sheetData>
  <sheetProtection sheet="1" formatCells="0" selectLockedCells="1"/>
  <mergeCells count="161">
    <mergeCell ref="C44:C45"/>
    <mergeCell ref="D44:F45"/>
    <mergeCell ref="G44:P44"/>
    <mergeCell ref="G45:K45"/>
    <mergeCell ref="L45:P45"/>
    <mergeCell ref="T45:AB45"/>
    <mergeCell ref="T42:AB42"/>
    <mergeCell ref="T44:AB44"/>
    <mergeCell ref="T24:AB24"/>
    <mergeCell ref="T26:AB26"/>
    <mergeCell ref="T28:AB28"/>
    <mergeCell ref="T30:AB30"/>
    <mergeCell ref="T32:AB32"/>
    <mergeCell ref="T34:AB34"/>
    <mergeCell ref="T36:AB36"/>
    <mergeCell ref="T38:AB38"/>
    <mergeCell ref="T40:AB40"/>
    <mergeCell ref="T39:AB39"/>
    <mergeCell ref="T27:AB27"/>
    <mergeCell ref="T35:AB35"/>
    <mergeCell ref="C40:C41"/>
    <mergeCell ref="AF10:AG10"/>
    <mergeCell ref="T7:AB7"/>
    <mergeCell ref="T9:AB9"/>
    <mergeCell ref="AE13:AG13"/>
    <mergeCell ref="T21:AB21"/>
    <mergeCell ref="C42:C43"/>
    <mergeCell ref="D42:F43"/>
    <mergeCell ref="G42:P42"/>
    <mergeCell ref="G43:K43"/>
    <mergeCell ref="L43:P43"/>
    <mergeCell ref="T43:AB43"/>
    <mergeCell ref="T41:AB41"/>
    <mergeCell ref="D34:F35"/>
    <mergeCell ref="D36:F37"/>
    <mergeCell ref="D38:F39"/>
    <mergeCell ref="D40:F41"/>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G17:K17"/>
    <mergeCell ref="D8:F9"/>
    <mergeCell ref="D10:F11"/>
    <mergeCell ref="D12:F13"/>
    <mergeCell ref="D14:F15"/>
    <mergeCell ref="C2:K2"/>
    <mergeCell ref="AE2:AK4"/>
    <mergeCell ref="AE5:AK5"/>
    <mergeCell ref="AE10:AE11"/>
    <mergeCell ref="T13:AB13"/>
    <mergeCell ref="G14:P14"/>
    <mergeCell ref="T15:AB15"/>
    <mergeCell ref="L13:P13"/>
    <mergeCell ref="G15:K15"/>
    <mergeCell ref="T4:AB4"/>
    <mergeCell ref="T5:AB5"/>
    <mergeCell ref="T6:AB6"/>
    <mergeCell ref="T8:AB8"/>
    <mergeCell ref="T10:AB10"/>
    <mergeCell ref="T12:AB12"/>
    <mergeCell ref="T14:AB14"/>
    <mergeCell ref="AE6:AE7"/>
    <mergeCell ref="AE8:AE9"/>
    <mergeCell ref="AF6:AG6"/>
    <mergeCell ref="AF8:AG8"/>
    <mergeCell ref="B1:D1"/>
    <mergeCell ref="C46:AB46"/>
    <mergeCell ref="C4:F4"/>
    <mergeCell ref="G39:K39"/>
    <mergeCell ref="L23:P23"/>
    <mergeCell ref="L15:P15"/>
    <mergeCell ref="Q4:S5"/>
    <mergeCell ref="D5:F5"/>
    <mergeCell ref="L7:P7"/>
    <mergeCell ref="G6:P6"/>
    <mergeCell ref="G7:K7"/>
    <mergeCell ref="L5:P5"/>
    <mergeCell ref="G4:P4"/>
    <mergeCell ref="G8:P8"/>
    <mergeCell ref="L9:P9"/>
    <mergeCell ref="G9:K9"/>
    <mergeCell ref="G10:P10"/>
    <mergeCell ref="L11:P11"/>
    <mergeCell ref="G13:K13"/>
    <mergeCell ref="G11:K11"/>
    <mergeCell ref="T11:AB11"/>
    <mergeCell ref="G12:P12"/>
    <mergeCell ref="G5:K5"/>
    <mergeCell ref="D6:F7"/>
    <mergeCell ref="L33:P33"/>
    <mergeCell ref="G29:K29"/>
    <mergeCell ref="T33:AB33"/>
    <mergeCell ref="L19:P19"/>
    <mergeCell ref="G21:K21"/>
    <mergeCell ref="D16:F17"/>
    <mergeCell ref="G16:P16"/>
    <mergeCell ref="T17:AB17"/>
    <mergeCell ref="L17:P17"/>
    <mergeCell ref="G19:K19"/>
    <mergeCell ref="D18:F19"/>
    <mergeCell ref="G18:P18"/>
    <mergeCell ref="T19:AB19"/>
    <mergeCell ref="T16:AB16"/>
    <mergeCell ref="T18:AB18"/>
    <mergeCell ref="T20:AB20"/>
    <mergeCell ref="D28:F29"/>
    <mergeCell ref="D20:F21"/>
    <mergeCell ref="T23:AB23"/>
    <mergeCell ref="G24:P24"/>
    <mergeCell ref="T25:AB25"/>
    <mergeCell ref="G26:P26"/>
    <mergeCell ref="G20:P20"/>
    <mergeCell ref="G22:P22"/>
    <mergeCell ref="G32:P32"/>
    <mergeCell ref="G25:K25"/>
    <mergeCell ref="L21:P21"/>
    <mergeCell ref="G23:K23"/>
    <mergeCell ref="D22:F23"/>
    <mergeCell ref="D24:F25"/>
    <mergeCell ref="L25:P25"/>
    <mergeCell ref="G27:K27"/>
    <mergeCell ref="D26:F27"/>
    <mergeCell ref="L27:P27"/>
    <mergeCell ref="T1:AB1"/>
    <mergeCell ref="G40:P40"/>
    <mergeCell ref="G31:K31"/>
    <mergeCell ref="L29:P29"/>
    <mergeCell ref="D30:F31"/>
    <mergeCell ref="L31:P31"/>
    <mergeCell ref="G33:K33"/>
    <mergeCell ref="D32:F33"/>
    <mergeCell ref="L41:P41"/>
    <mergeCell ref="G41:K41"/>
    <mergeCell ref="G34:P34"/>
    <mergeCell ref="G35:K35"/>
    <mergeCell ref="L35:P35"/>
    <mergeCell ref="G36:P36"/>
    <mergeCell ref="G37:K37"/>
    <mergeCell ref="L37:P37"/>
    <mergeCell ref="G38:P38"/>
    <mergeCell ref="L39:P39"/>
    <mergeCell ref="T29:AB29"/>
    <mergeCell ref="G30:P30"/>
    <mergeCell ref="T31:AB31"/>
    <mergeCell ref="T22:AB22"/>
    <mergeCell ref="T37:AB37"/>
    <mergeCell ref="G28:P28"/>
  </mergeCells>
  <phoneticPr fontId="1"/>
  <pageMargins left="0.78740157480314965" right="0.31496062992125984" top="0.55118110236220474" bottom="0.35433070866141736" header="0.31496062992125984" footer="0.31496062992125984"/>
  <pageSetup paperSize="9"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BBF3174-3C01-4433-896A-4D0BA8F46903}">
          <x14:formula1>
            <xm:f>'様式K-2'!$AL$77:$AL$105</xm:f>
          </x14:formula1>
          <xm:sqref>D6:F45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9B835-E7E5-474B-8726-FBEC7A965F0E}">
  <sheetPr codeName="Sheet8"/>
  <dimension ref="B1:AH52"/>
  <sheetViews>
    <sheetView showGridLines="0" showRowColHeaders="0" zoomScaleNormal="100" zoomScaleSheetLayoutView="100" workbookViewId="0">
      <selection activeCell="J30" sqref="J30:V30"/>
    </sheetView>
  </sheetViews>
  <sheetFormatPr defaultRowHeight="18.75" x14ac:dyDescent="0.4"/>
  <cols>
    <col min="1" max="1" width="5.375" customWidth="1"/>
    <col min="2" max="2" width="5.5" customWidth="1"/>
    <col min="3" max="12" width="1.875" customWidth="1"/>
    <col min="13" max="17" width="2.5" customWidth="1"/>
    <col min="18" max="18" width="1.25" customWidth="1"/>
    <col min="19" max="29" width="3.125" customWidth="1"/>
    <col min="30" max="33" width="2.375" customWidth="1"/>
    <col min="34" max="34" width="1.875" customWidth="1"/>
  </cols>
  <sheetData>
    <row r="1" spans="2:34" s="1" customFormat="1" ht="12.75" customHeight="1" x14ac:dyDescent="0.4">
      <c r="B1" s="882" t="s">
        <v>0</v>
      </c>
      <c r="C1" s="882"/>
      <c r="D1" s="882"/>
      <c r="E1" s="575"/>
      <c r="F1" s="19"/>
      <c r="G1" s="20"/>
      <c r="H1" s="20"/>
      <c r="I1" s="20"/>
      <c r="J1" s="20"/>
      <c r="K1" s="20"/>
      <c r="L1" s="20"/>
      <c r="M1" s="20"/>
      <c r="N1" s="20"/>
      <c r="O1" s="20"/>
      <c r="P1" s="20"/>
      <c r="Q1" s="20"/>
      <c r="R1" s="20"/>
      <c r="S1" s="20"/>
      <c r="T1" s="20"/>
      <c r="U1" s="20"/>
      <c r="V1" s="20"/>
      <c r="W1" s="20"/>
      <c r="X1" s="20"/>
      <c r="Y1" s="990" t="s">
        <v>342</v>
      </c>
      <c r="Z1" s="990"/>
      <c r="AA1" s="990"/>
      <c r="AB1" s="990"/>
      <c r="AC1" s="990"/>
      <c r="AD1" s="990"/>
      <c r="AE1" s="990"/>
      <c r="AF1" s="990"/>
      <c r="AG1" s="990"/>
      <c r="AH1" s="990"/>
    </row>
    <row r="2" spans="2:34" s="1" customFormat="1" ht="18.75" customHeight="1" x14ac:dyDescent="0.4">
      <c r="B2" s="7"/>
      <c r="C2" s="7"/>
      <c r="D2" s="7"/>
      <c r="E2" s="7"/>
      <c r="F2" s="8"/>
      <c r="G2" s="8"/>
      <c r="H2" s="8"/>
      <c r="I2" s="8"/>
      <c r="J2" s="8"/>
      <c r="K2" s="8"/>
      <c r="L2" s="8"/>
      <c r="M2" s="8"/>
      <c r="N2" s="8"/>
      <c r="O2" s="8"/>
      <c r="P2" s="8"/>
      <c r="Q2" s="8"/>
      <c r="R2" s="8"/>
      <c r="S2" s="8"/>
      <c r="T2" s="8"/>
      <c r="U2" s="8"/>
      <c r="V2" s="8"/>
      <c r="W2" s="8"/>
      <c r="X2" s="8"/>
      <c r="Y2" s="8"/>
      <c r="Z2" s="8"/>
      <c r="AA2" s="8"/>
      <c r="AB2" s="8"/>
      <c r="AC2" s="8"/>
      <c r="AD2" s="8"/>
      <c r="AE2" s="8"/>
      <c r="AF2" s="9"/>
      <c r="AG2" s="9"/>
      <c r="AH2" s="9"/>
    </row>
    <row r="3" spans="2:34" s="1" customFormat="1" ht="18.75" customHeight="1" x14ac:dyDescent="0.4">
      <c r="B3" s="7"/>
      <c r="C3" s="7"/>
      <c r="D3" s="7"/>
      <c r="E3" s="7"/>
      <c r="F3" s="8"/>
      <c r="G3" s="8"/>
      <c r="H3" s="8"/>
      <c r="I3" s="8"/>
      <c r="J3" s="8"/>
      <c r="K3" s="8"/>
      <c r="L3" s="8"/>
      <c r="M3" s="8"/>
      <c r="N3" s="8"/>
      <c r="O3" s="8"/>
      <c r="P3" s="8"/>
      <c r="Q3" s="8"/>
      <c r="R3" s="8"/>
      <c r="S3" s="8"/>
      <c r="T3" s="8"/>
      <c r="U3" s="8"/>
      <c r="V3" s="8"/>
      <c r="W3" s="8"/>
      <c r="X3" s="8"/>
      <c r="Y3" s="8"/>
      <c r="Z3" s="8"/>
      <c r="AA3" s="8"/>
      <c r="AB3" s="8"/>
      <c r="AC3" s="8"/>
      <c r="AD3" s="8"/>
      <c r="AE3" s="8"/>
      <c r="AF3" s="9"/>
      <c r="AG3" s="9"/>
      <c r="AH3" s="9"/>
    </row>
    <row r="4" spans="2:34" s="1" customFormat="1" ht="28.5" customHeight="1" x14ac:dyDescent="0.2">
      <c r="B4" s="991" t="s">
        <v>118</v>
      </c>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row>
    <row r="5" spans="2:34" s="1" customFormat="1" x14ac:dyDescent="0.4">
      <c r="B5" s="3"/>
      <c r="C5" s="3"/>
      <c r="D5" s="3"/>
      <c r="E5" s="3"/>
      <c r="F5" s="3"/>
      <c r="G5" s="3"/>
      <c r="H5" s="3"/>
      <c r="I5" s="3"/>
      <c r="J5" s="3"/>
      <c r="K5" s="3"/>
      <c r="L5" s="3"/>
      <c r="M5" s="3"/>
      <c r="N5" s="3"/>
      <c r="O5" s="3"/>
      <c r="P5" s="3"/>
      <c r="Q5" s="3"/>
      <c r="R5" s="3"/>
      <c r="S5" s="3"/>
      <c r="T5" s="3"/>
      <c r="U5" s="3"/>
      <c r="V5" s="3"/>
      <c r="W5" s="3"/>
      <c r="X5" s="3"/>
      <c r="Y5" s="3"/>
      <c r="Z5" s="11"/>
      <c r="AA5" s="12"/>
      <c r="AB5" s="13"/>
      <c r="AC5" s="10"/>
      <c r="AD5" s="10"/>
      <c r="AE5" s="10"/>
      <c r="AF5" s="10"/>
      <c r="AG5" s="10"/>
      <c r="AH5" s="10"/>
    </row>
    <row r="6" spans="2:34" s="1" customFormat="1" x14ac:dyDescent="0.4">
      <c r="B6" s="3"/>
      <c r="C6" s="3"/>
      <c r="D6" s="3"/>
      <c r="E6" s="3"/>
      <c r="F6" s="3"/>
      <c r="G6" s="3"/>
      <c r="H6" s="3"/>
      <c r="I6" s="3"/>
      <c r="J6" s="3"/>
      <c r="K6" s="3"/>
      <c r="L6" s="3"/>
      <c r="M6" s="3"/>
      <c r="N6" s="3"/>
      <c r="O6" s="3"/>
      <c r="P6" s="3"/>
      <c r="Q6" s="3"/>
      <c r="R6" s="3"/>
      <c r="S6" s="3"/>
      <c r="T6" s="3"/>
      <c r="U6" s="3"/>
      <c r="V6" s="3"/>
      <c r="W6" s="3"/>
      <c r="X6" s="3"/>
      <c r="Y6" s="3"/>
      <c r="Z6" s="11"/>
      <c r="AA6" s="12"/>
      <c r="AB6" s="13"/>
      <c r="AC6" s="10"/>
      <c r="AD6" s="10"/>
      <c r="AE6" s="10"/>
      <c r="AF6" s="10"/>
      <c r="AG6" s="10"/>
      <c r="AH6" s="10"/>
    </row>
    <row r="7" spans="2:34" s="1" customFormat="1" x14ac:dyDescent="0.4">
      <c r="B7" s="3"/>
      <c r="C7" s="3"/>
      <c r="D7" s="3"/>
      <c r="E7" s="3"/>
      <c r="F7" s="3"/>
      <c r="G7" s="3"/>
      <c r="H7" s="3"/>
      <c r="I7" s="3"/>
      <c r="J7" s="3"/>
      <c r="K7" s="3"/>
      <c r="L7" s="3"/>
      <c r="M7" s="3"/>
      <c r="N7" s="3"/>
      <c r="O7" s="3"/>
      <c r="P7" s="3"/>
      <c r="Q7" s="3"/>
      <c r="R7" s="3"/>
      <c r="S7" s="3"/>
      <c r="T7" s="3"/>
      <c r="U7" s="3"/>
      <c r="V7" s="3"/>
      <c r="W7" s="3"/>
      <c r="X7" s="3"/>
      <c r="Y7" s="3"/>
      <c r="Z7" s="11"/>
      <c r="AA7" s="12"/>
      <c r="AB7" s="13"/>
      <c r="AC7" s="10"/>
      <c r="AD7" s="10"/>
      <c r="AE7" s="10"/>
      <c r="AF7" s="10"/>
      <c r="AG7" s="10"/>
      <c r="AH7" s="10"/>
    </row>
    <row r="8" spans="2:34" s="1" customFormat="1" x14ac:dyDescent="0.4">
      <c r="B8" s="3"/>
      <c r="C8" s="3"/>
      <c r="D8" s="3"/>
      <c r="E8" s="3"/>
      <c r="F8" s="3"/>
      <c r="G8" s="3"/>
      <c r="H8" s="3"/>
      <c r="I8" s="3"/>
      <c r="J8" s="3"/>
      <c r="K8" s="3"/>
      <c r="L8" s="3"/>
      <c r="M8" s="3"/>
      <c r="N8" s="3"/>
      <c r="O8" s="3"/>
      <c r="P8" s="3"/>
      <c r="Q8" s="3"/>
      <c r="R8" s="3"/>
      <c r="S8" s="3"/>
      <c r="T8" s="3"/>
      <c r="U8" s="3"/>
      <c r="V8" s="3"/>
      <c r="W8" s="3"/>
      <c r="X8" s="3"/>
      <c r="Y8" s="3"/>
      <c r="Z8" s="11"/>
      <c r="AA8" s="12"/>
      <c r="AB8" s="13"/>
      <c r="AC8" s="10"/>
      <c r="AD8" s="10"/>
      <c r="AE8" s="10"/>
      <c r="AF8" s="10"/>
      <c r="AG8" s="10"/>
      <c r="AH8" s="10"/>
    </row>
    <row r="9" spans="2:34" s="1" customFormat="1" x14ac:dyDescent="0.4">
      <c r="B9" s="3"/>
      <c r="C9" s="3"/>
      <c r="D9" s="3"/>
      <c r="E9" s="3"/>
      <c r="F9" s="3"/>
      <c r="G9" s="3"/>
      <c r="H9" s="3"/>
      <c r="I9" s="3"/>
      <c r="J9" s="3"/>
      <c r="K9" s="3"/>
      <c r="L9" s="3"/>
      <c r="M9" s="3"/>
      <c r="N9" s="3"/>
      <c r="O9" s="3"/>
      <c r="P9" s="3"/>
      <c r="Q9" s="3"/>
      <c r="R9" s="3"/>
      <c r="S9" s="3"/>
      <c r="T9" s="3"/>
      <c r="U9" s="3"/>
      <c r="V9" s="3"/>
      <c r="W9" s="3"/>
      <c r="X9" s="3"/>
      <c r="Y9" s="3"/>
      <c r="Z9" s="11"/>
      <c r="AA9" s="12"/>
      <c r="AB9" s="13"/>
      <c r="AC9" s="10"/>
      <c r="AD9" s="10"/>
      <c r="AE9" s="10"/>
      <c r="AF9" s="10"/>
      <c r="AG9" s="10"/>
      <c r="AH9" s="10"/>
    </row>
    <row r="10" spans="2:34" s="1" customFormat="1" ht="18.75" customHeight="1" x14ac:dyDescent="0.4">
      <c r="B10" s="3"/>
      <c r="C10" s="1127" t="s">
        <v>237</v>
      </c>
      <c r="D10" s="1127"/>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27"/>
      <c r="AA10" s="1127"/>
      <c r="AB10" s="1127"/>
      <c r="AC10" s="1127"/>
      <c r="AD10" s="1127"/>
      <c r="AE10" s="1127"/>
      <c r="AF10" s="1127"/>
      <c r="AG10" s="1127"/>
      <c r="AH10" s="3"/>
    </row>
    <row r="11" spans="2:34" s="1" customFormat="1" ht="18.75" customHeight="1" x14ac:dyDescent="0.4">
      <c r="B11" s="3"/>
      <c r="C11" s="1127" t="s">
        <v>238</v>
      </c>
      <c r="D11" s="1127"/>
      <c r="E11" s="1127"/>
      <c r="F11" s="1127"/>
      <c r="G11" s="1127"/>
      <c r="H11" s="1127"/>
      <c r="I11" s="1127"/>
      <c r="J11" s="1127"/>
      <c r="K11" s="1127"/>
      <c r="L11" s="1127"/>
      <c r="M11" s="1127"/>
      <c r="N11" s="1127"/>
      <c r="O11" s="1127"/>
      <c r="P11" s="1127"/>
      <c r="Q11" s="1127"/>
      <c r="R11" s="1127"/>
      <c r="S11" s="1127"/>
      <c r="T11" s="1127"/>
      <c r="U11" s="1127"/>
      <c r="V11" s="1127"/>
      <c r="W11" s="1127"/>
      <c r="X11" s="1127"/>
      <c r="Y11" s="1127"/>
      <c r="Z11" s="1127"/>
      <c r="AA11" s="1127"/>
      <c r="AB11" s="1127"/>
      <c r="AC11" s="1127"/>
      <c r="AD11" s="1127"/>
      <c r="AE11" s="1127"/>
      <c r="AF11" s="1127"/>
      <c r="AG11" s="1127"/>
      <c r="AH11" s="6"/>
    </row>
    <row r="12" spans="2:34" s="1" customFormat="1" ht="18.75" customHeight="1" x14ac:dyDescent="0.4">
      <c r="B12" s="3"/>
      <c r="C12" s="1127" t="s">
        <v>239</v>
      </c>
      <c r="D12" s="1127"/>
      <c r="E12" s="1127"/>
      <c r="F12" s="1127"/>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6"/>
    </row>
    <row r="13" spans="2:34" s="1" customFormat="1" ht="18.75" customHeight="1" x14ac:dyDescent="0.4">
      <c r="B13" s="3"/>
      <c r="C13" s="1127" t="s">
        <v>240</v>
      </c>
      <c r="D13" s="1127"/>
      <c r="E13" s="1127"/>
      <c r="F13" s="1127"/>
      <c r="G13" s="1127"/>
      <c r="H13" s="1127"/>
      <c r="I13" s="1127"/>
      <c r="J13" s="1127"/>
      <c r="K13" s="1127"/>
      <c r="L13" s="1127"/>
      <c r="M13" s="1127"/>
      <c r="N13" s="1127"/>
      <c r="O13" s="1127"/>
      <c r="P13" s="1127"/>
      <c r="Q13" s="1127"/>
      <c r="R13" s="1127"/>
      <c r="S13" s="1127"/>
      <c r="T13" s="1127"/>
      <c r="U13" s="1127"/>
      <c r="V13" s="1127"/>
      <c r="W13" s="1127"/>
      <c r="X13" s="1127"/>
      <c r="Y13" s="1127"/>
      <c r="Z13" s="1127"/>
      <c r="AA13" s="1127"/>
      <c r="AB13" s="1127"/>
      <c r="AC13" s="1127"/>
      <c r="AD13" s="1127"/>
      <c r="AE13" s="1127"/>
      <c r="AF13" s="1127"/>
      <c r="AG13" s="1127"/>
      <c r="AH13" s="6"/>
    </row>
    <row r="14" spans="2:34" s="1" customFormat="1"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6"/>
      <c r="AE14" s="6"/>
      <c r="AF14" s="6"/>
      <c r="AG14" s="6"/>
      <c r="AH14" s="6"/>
    </row>
    <row r="15" spans="2:34" s="1" customFormat="1" x14ac:dyDescent="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6"/>
      <c r="AE15" s="6"/>
      <c r="AF15" s="6"/>
      <c r="AG15" s="6"/>
      <c r="AH15" s="6"/>
    </row>
    <row r="16" spans="2:34" s="1" customFormat="1" x14ac:dyDescent="0.4">
      <c r="B16" s="3"/>
      <c r="C16" s="1128" t="str">
        <f>IF('様式K-1'!$AB$6="令和　　年　　月　　日","令和　　年　　月　　日",'様式K-1'!$AB$6)</f>
        <v>令和　　　年　　　月　　　日</v>
      </c>
      <c r="D16" s="1128"/>
      <c r="E16" s="1128"/>
      <c r="F16" s="1128"/>
      <c r="G16" s="1128"/>
      <c r="H16" s="1128"/>
      <c r="I16" s="1128"/>
      <c r="J16" s="1128"/>
      <c r="K16" s="1128"/>
      <c r="L16" s="1128"/>
      <c r="M16" s="1128"/>
      <c r="N16" s="11"/>
      <c r="O16" s="11"/>
      <c r="P16" s="11"/>
      <c r="Q16" s="11"/>
      <c r="R16" s="11"/>
      <c r="S16" s="11"/>
      <c r="T16" s="11"/>
      <c r="U16" s="11"/>
      <c r="V16" s="11"/>
      <c r="W16" s="11"/>
      <c r="X16" s="11"/>
      <c r="Y16" s="11"/>
      <c r="Z16" s="11"/>
      <c r="AA16" s="11"/>
      <c r="AB16" s="11"/>
      <c r="AC16" s="11"/>
      <c r="AD16" s="11"/>
      <c r="AE16" s="11"/>
      <c r="AF16" s="11"/>
      <c r="AG16" s="11"/>
      <c r="AH16" s="11"/>
    </row>
    <row r="17" spans="2:34" s="1" customFormat="1" x14ac:dyDescent="0.4">
      <c r="B17" s="3"/>
      <c r="C17" s="11"/>
      <c r="D17" s="35"/>
      <c r="E17" s="35"/>
      <c r="F17" s="35"/>
      <c r="G17" s="35"/>
      <c r="H17" s="35"/>
      <c r="I17" s="35"/>
      <c r="J17" s="35"/>
      <c r="K17" s="35"/>
      <c r="L17" s="35"/>
      <c r="M17" s="11"/>
      <c r="N17" s="11"/>
      <c r="O17" s="11"/>
      <c r="P17" s="11"/>
      <c r="Q17" s="11"/>
      <c r="R17" s="11"/>
      <c r="S17" s="11"/>
      <c r="T17" s="11"/>
      <c r="U17" s="11"/>
      <c r="V17" s="11"/>
      <c r="W17" s="11"/>
      <c r="X17" s="11"/>
      <c r="Y17" s="11"/>
      <c r="Z17" s="11"/>
      <c r="AA17" s="11"/>
      <c r="AB17" s="11"/>
      <c r="AC17" s="11"/>
      <c r="AD17" s="11"/>
      <c r="AE17" s="11"/>
      <c r="AF17" s="11"/>
      <c r="AG17" s="11"/>
      <c r="AH17" s="11"/>
    </row>
    <row r="18" spans="2:34" s="1" customFormat="1" x14ac:dyDescent="0.4">
      <c r="B18" s="3"/>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2:34" s="1" customFormat="1" x14ac:dyDescent="0.4">
      <c r="B19" s="3"/>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2:34" s="1" customFormat="1" x14ac:dyDescent="0.4">
      <c r="B20" s="3"/>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2:34" s="1" customFormat="1" x14ac:dyDescent="0.4">
      <c r="B21" s="3"/>
      <c r="C21" s="986" t="s">
        <v>1</v>
      </c>
      <c r="D21" s="986"/>
      <c r="E21" s="986"/>
      <c r="F21" s="986"/>
      <c r="G21" s="986"/>
      <c r="H21" s="986"/>
      <c r="I21" s="986"/>
      <c r="J21" s="986"/>
      <c r="K21" s="986"/>
      <c r="L21" s="986"/>
      <c r="M21" s="11"/>
      <c r="N21" s="11"/>
      <c r="O21" s="11"/>
      <c r="P21" s="11"/>
      <c r="Q21" s="11"/>
      <c r="R21" s="11"/>
      <c r="S21" s="11"/>
      <c r="T21" s="11"/>
      <c r="U21" s="11"/>
      <c r="V21" s="11"/>
      <c r="W21" s="11"/>
      <c r="X21" s="11"/>
      <c r="Y21" s="11"/>
      <c r="Z21" s="11"/>
      <c r="AA21" s="11"/>
      <c r="AB21" s="11"/>
      <c r="AC21" s="11"/>
      <c r="AD21" s="11"/>
      <c r="AE21" s="11"/>
      <c r="AF21" s="11"/>
      <c r="AG21" s="11"/>
      <c r="AH21" s="11"/>
    </row>
    <row r="22" spans="2:34" s="1" customFormat="1" x14ac:dyDescent="0.4">
      <c r="B22" s="3"/>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2:34" s="1" customFormat="1" x14ac:dyDescent="0.4">
      <c r="B23" s="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2:34" s="1" customFormat="1" x14ac:dyDescent="0.4">
      <c r="B24" s="3"/>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2:34" s="1" customFormat="1" ht="37.5" customHeight="1" x14ac:dyDescent="0.4">
      <c r="B25" s="3"/>
      <c r="C25" s="11"/>
      <c r="D25" s="11"/>
      <c r="E25" s="11"/>
      <c r="F25" s="11"/>
      <c r="G25" s="11"/>
      <c r="H25" s="11"/>
      <c r="I25" s="11"/>
      <c r="J25" s="11"/>
      <c r="K25" s="11"/>
      <c r="L25" s="1129" t="s">
        <v>6</v>
      </c>
      <c r="M25" s="1129"/>
      <c r="N25" s="1129"/>
      <c r="O25" s="1129"/>
      <c r="P25" s="1129"/>
      <c r="Q25" s="1129"/>
      <c r="R25" s="11"/>
      <c r="S25" s="1126">
        <f>'様式K-1'!$G$25</f>
        <v>0</v>
      </c>
      <c r="T25" s="1126"/>
      <c r="U25" s="1126"/>
      <c r="V25" s="1126"/>
      <c r="W25" s="1126"/>
      <c r="X25" s="1126"/>
      <c r="Y25" s="1126"/>
      <c r="Z25" s="1126"/>
      <c r="AA25" s="1126"/>
      <c r="AB25" s="1126"/>
      <c r="AC25" s="1126"/>
      <c r="AD25" s="1126"/>
      <c r="AE25" s="1126"/>
      <c r="AF25" s="1126"/>
      <c r="AG25" s="1126"/>
      <c r="AH25" s="1126"/>
    </row>
    <row r="26" spans="2:34" s="1" customFormat="1" ht="37.5" customHeight="1" x14ac:dyDescent="0.4">
      <c r="B26" s="3"/>
      <c r="C26" s="11"/>
      <c r="D26" s="11"/>
      <c r="E26" s="11"/>
      <c r="F26" s="11"/>
      <c r="G26" s="11"/>
      <c r="H26" s="11"/>
      <c r="I26" s="11"/>
      <c r="J26" s="11"/>
      <c r="K26" s="11"/>
      <c r="L26" s="1129" t="s">
        <v>127</v>
      </c>
      <c r="M26" s="1129"/>
      <c r="N26" s="1129"/>
      <c r="O26" s="1129"/>
      <c r="P26" s="1129"/>
      <c r="Q26" s="1129"/>
      <c r="R26" s="11"/>
      <c r="S26" s="1126" t="str">
        <f>'様式K-1'!$AK$20</f>
        <v>　</v>
      </c>
      <c r="T26" s="1126"/>
      <c r="U26" s="1126"/>
      <c r="V26" s="1126"/>
      <c r="W26" s="1126"/>
      <c r="X26" s="1126"/>
      <c r="Y26" s="1126"/>
      <c r="Z26" s="1126"/>
      <c r="AA26" s="1126"/>
      <c r="AB26" s="1126"/>
      <c r="AC26" s="1126"/>
      <c r="AD26" s="1126"/>
      <c r="AE26" s="1126"/>
      <c r="AF26" s="1126"/>
      <c r="AG26" s="1126"/>
      <c r="AH26" s="1126"/>
    </row>
    <row r="27" spans="2:34" s="1" customFormat="1" ht="37.5" customHeight="1" x14ac:dyDescent="0.4">
      <c r="B27" s="3"/>
      <c r="C27" s="11"/>
      <c r="D27" s="11"/>
      <c r="E27" s="11"/>
      <c r="F27" s="11"/>
      <c r="G27" s="11"/>
      <c r="H27" s="11"/>
      <c r="I27" s="11"/>
      <c r="J27" s="11"/>
      <c r="K27" s="11"/>
      <c r="L27" s="1129" t="s">
        <v>5</v>
      </c>
      <c r="M27" s="1129"/>
      <c r="N27" s="1129"/>
      <c r="O27" s="1129"/>
      <c r="P27" s="1129"/>
      <c r="Q27" s="1129"/>
      <c r="R27" s="11"/>
      <c r="S27" s="998" t="str">
        <f>'様式K-1'!$G$23&amp;"　"&amp;'様式K-1'!$P$23</f>
        <v>　</v>
      </c>
      <c r="T27" s="998"/>
      <c r="U27" s="998"/>
      <c r="V27" s="998"/>
      <c r="W27" s="998"/>
      <c r="X27" s="998"/>
      <c r="Y27" s="998"/>
      <c r="Z27" s="998"/>
      <c r="AA27" s="998"/>
      <c r="AB27" s="998"/>
      <c r="AC27" s="998"/>
      <c r="AD27" s="998"/>
      <c r="AE27" s="981" t="s">
        <v>83</v>
      </c>
      <c r="AF27" s="981"/>
      <c r="AG27" s="981"/>
      <c r="AH27" s="981"/>
    </row>
    <row r="28" spans="2:34" s="1" customFormat="1" x14ac:dyDescent="0.4">
      <c r="B28" s="3"/>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987" t="s">
        <v>9</v>
      </c>
      <c r="AC28" s="987"/>
      <c r="AD28" s="987"/>
      <c r="AE28" s="987"/>
      <c r="AF28" s="987"/>
      <c r="AG28" s="987"/>
      <c r="AH28" s="987"/>
    </row>
    <row r="29" spans="2:34" s="1" customFormat="1" x14ac:dyDescent="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2:34" s="1" customFormat="1" ht="18.75" customHeight="1" x14ac:dyDescent="0.4">
      <c r="B30" s="3"/>
      <c r="C30" s="3"/>
      <c r="D30" s="1130"/>
      <c r="E30" s="1130"/>
      <c r="F30" s="1130"/>
      <c r="G30" s="1130"/>
      <c r="H30" s="1130"/>
      <c r="I30" s="3"/>
      <c r="J30" s="978"/>
      <c r="K30" s="978"/>
      <c r="L30" s="978"/>
      <c r="M30" s="978"/>
      <c r="N30" s="978"/>
      <c r="O30" s="978"/>
      <c r="P30" s="978"/>
      <c r="Q30" s="978"/>
      <c r="R30" s="978"/>
      <c r="S30" s="978"/>
      <c r="T30" s="978"/>
      <c r="U30" s="978"/>
      <c r="V30" s="978"/>
      <c r="W30" s="983"/>
      <c r="X30" s="983"/>
      <c r="Y30" s="983"/>
      <c r="Z30" s="983"/>
      <c r="AA30" s="3"/>
      <c r="AB30" s="3"/>
      <c r="AC30" s="3"/>
      <c r="AD30" s="3"/>
      <c r="AE30" s="3"/>
      <c r="AF30" s="3"/>
      <c r="AG30" s="3"/>
      <c r="AH30" s="3"/>
    </row>
    <row r="31" spans="2:34" s="1" customFormat="1" x14ac:dyDescent="0.4">
      <c r="B31" s="3"/>
      <c r="C31" s="3"/>
      <c r="D31" s="3"/>
      <c r="E31" s="3"/>
      <c r="F31" s="3"/>
      <c r="G31" s="3"/>
      <c r="H31" s="3"/>
      <c r="I31" s="3"/>
      <c r="J31" s="3"/>
      <c r="K31" s="3"/>
      <c r="L31" s="3"/>
      <c r="M31" s="3"/>
      <c r="N31" s="3"/>
      <c r="O31" s="3"/>
      <c r="P31" s="3"/>
      <c r="Q31" s="3"/>
      <c r="R31" s="3"/>
      <c r="S31" s="4"/>
      <c r="T31" s="4"/>
      <c r="U31" s="4"/>
      <c r="V31" s="4"/>
      <c r="W31" s="983"/>
      <c r="X31" s="983"/>
      <c r="Y31" s="983"/>
      <c r="Z31" s="983"/>
      <c r="AA31" s="3"/>
      <c r="AB31" s="3"/>
      <c r="AC31" s="3"/>
      <c r="AD31" s="3"/>
      <c r="AE31" s="3"/>
      <c r="AF31" s="3"/>
      <c r="AG31" s="3"/>
      <c r="AH31" s="3"/>
    </row>
    <row r="32" spans="2:34" s="1" customFormat="1" x14ac:dyDescent="0.4">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1" customFormat="1" x14ac:dyDescent="0.4"/>
    <row r="34" s="1" customFormat="1" x14ac:dyDescent="0.4"/>
    <row r="35" s="1" customFormat="1" x14ac:dyDescent="0.4"/>
    <row r="36" s="1" customFormat="1" x14ac:dyDescent="0.4"/>
    <row r="37" s="1" customFormat="1" x14ac:dyDescent="0.4"/>
    <row r="38" s="1" customFormat="1" x14ac:dyDescent="0.4"/>
    <row r="39" s="1" customFormat="1" x14ac:dyDescent="0.4"/>
    <row r="40" s="1" customFormat="1" x14ac:dyDescent="0.4"/>
    <row r="41" s="1" customFormat="1" x14ac:dyDescent="0.4"/>
    <row r="42" s="1" customFormat="1" x14ac:dyDescent="0.4"/>
    <row r="43" s="1" customFormat="1" x14ac:dyDescent="0.4"/>
    <row r="44" s="1" customFormat="1" x14ac:dyDescent="0.4"/>
    <row r="45" s="1" customFormat="1" x14ac:dyDescent="0.4"/>
    <row r="46" s="1" customFormat="1" x14ac:dyDescent="0.4"/>
    <row r="47" s="1" customFormat="1" x14ac:dyDescent="0.4"/>
    <row r="48" s="1" customFormat="1" x14ac:dyDescent="0.4"/>
    <row r="49" s="1" customFormat="1" x14ac:dyDescent="0.4"/>
    <row r="50" s="1" customFormat="1" x14ac:dyDescent="0.4"/>
    <row r="51" s="1" customFormat="1" x14ac:dyDescent="0.4"/>
    <row r="52" s="1" customFormat="1" x14ac:dyDescent="0.4"/>
  </sheetData>
  <sheetProtection sheet="1" formatCells="0" selectLockedCells="1"/>
  <mergeCells count="21">
    <mergeCell ref="W31:Z31"/>
    <mergeCell ref="D30:H30"/>
    <mergeCell ref="J30:V30"/>
    <mergeCell ref="W30:Z30"/>
    <mergeCell ref="B1:E1"/>
    <mergeCell ref="B4:AH4"/>
    <mergeCell ref="S27:AD27"/>
    <mergeCell ref="AE27:AH27"/>
    <mergeCell ref="C10:AG10"/>
    <mergeCell ref="C21:L21"/>
    <mergeCell ref="S25:AH25"/>
    <mergeCell ref="C11:AG11"/>
    <mergeCell ref="C12:AG12"/>
    <mergeCell ref="AB28:AH28"/>
    <mergeCell ref="Y1:AH1"/>
    <mergeCell ref="L27:Q27"/>
    <mergeCell ref="S26:AH26"/>
    <mergeCell ref="C13:AG13"/>
    <mergeCell ref="C16:M16"/>
    <mergeCell ref="L25:Q25"/>
    <mergeCell ref="L26:Q26"/>
  </mergeCells>
  <phoneticPr fontId="1"/>
  <pageMargins left="0.78740157480314965" right="0.31496062992125984" top="0.55118110236220474"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A43A-0348-4341-909C-843755766A7E}">
  <sheetPr codeName="Sheet9"/>
  <dimension ref="B1:AJ57"/>
  <sheetViews>
    <sheetView showGridLines="0" showRowColHeaders="0" topLeftCell="A19" zoomScaleNormal="100" zoomScaleSheetLayoutView="100" workbookViewId="0">
      <selection activeCell="AK10" sqref="AK10"/>
    </sheetView>
  </sheetViews>
  <sheetFormatPr defaultRowHeight="18.75" x14ac:dyDescent="0.4"/>
  <cols>
    <col min="1" max="1" width="5.375" customWidth="1"/>
    <col min="2" max="2" width="5.5" customWidth="1"/>
    <col min="3" max="3" width="2.375" customWidth="1"/>
    <col min="4" max="12" width="1.875" customWidth="1"/>
    <col min="13" max="17" width="2.375" customWidth="1"/>
    <col min="18" max="18" width="1.25" customWidth="1"/>
    <col min="19" max="29" width="3.125" customWidth="1"/>
    <col min="30" max="33" width="2.375" customWidth="1"/>
    <col min="34" max="34" width="1.875" customWidth="1"/>
    <col min="36" max="36" width="9" hidden="1" customWidth="1"/>
  </cols>
  <sheetData>
    <row r="1" spans="2:36" s="1" customFormat="1" ht="12.75" customHeight="1" x14ac:dyDescent="0.4">
      <c r="B1" s="882" t="s">
        <v>312</v>
      </c>
      <c r="C1" s="882"/>
      <c r="D1" s="882"/>
      <c r="E1" s="882"/>
      <c r="F1" s="882"/>
      <c r="G1" s="882"/>
      <c r="H1" s="989"/>
      <c r="I1" s="989"/>
      <c r="J1" s="989"/>
      <c r="K1" s="989"/>
      <c r="L1" s="989"/>
      <c r="M1" s="989"/>
      <c r="N1" s="989"/>
      <c r="O1" s="989"/>
      <c r="P1" s="989"/>
      <c r="Q1" s="989"/>
      <c r="R1" s="989"/>
      <c r="S1" s="989"/>
      <c r="T1" s="989"/>
      <c r="U1" s="989"/>
      <c r="V1" s="989"/>
      <c r="W1" s="989"/>
      <c r="X1" s="989"/>
      <c r="Y1" s="989"/>
      <c r="Z1" s="989"/>
      <c r="AA1" s="990" t="s">
        <v>313</v>
      </c>
      <c r="AB1" s="990"/>
      <c r="AC1" s="990"/>
      <c r="AD1" s="990"/>
      <c r="AE1" s="990"/>
      <c r="AF1" s="990"/>
      <c r="AG1" s="990"/>
      <c r="AH1" s="990"/>
      <c r="AI1" s="134"/>
    </row>
    <row r="2" spans="2:36" s="1" customFormat="1" ht="18.75" customHeight="1" x14ac:dyDescent="0.4">
      <c r="B2" s="7"/>
      <c r="C2" s="7"/>
      <c r="D2" s="7"/>
      <c r="E2" s="7"/>
      <c r="F2" s="8"/>
      <c r="G2" s="8"/>
      <c r="H2" s="8"/>
      <c r="I2" s="8"/>
      <c r="J2" s="8"/>
      <c r="K2" s="8"/>
      <c r="L2" s="8"/>
      <c r="M2" s="8"/>
      <c r="N2" s="8"/>
      <c r="O2" s="8"/>
      <c r="P2" s="8"/>
      <c r="Q2" s="8"/>
      <c r="R2" s="8"/>
      <c r="S2" s="8"/>
      <c r="T2" s="8"/>
      <c r="U2" s="8"/>
      <c r="V2" s="8"/>
      <c r="W2" s="8"/>
      <c r="X2" s="8"/>
      <c r="Y2" s="8"/>
      <c r="Z2" s="8"/>
      <c r="AA2" s="1137" t="str">
        <f>IF(AJ2=0,"（添付：様式A-別紙）","（別添：一覧表）")</f>
        <v>（添付：様式A-別紙）</v>
      </c>
      <c r="AB2" s="1137"/>
      <c r="AC2" s="1137"/>
      <c r="AD2" s="1137"/>
      <c r="AE2" s="1137"/>
      <c r="AF2" s="1137"/>
      <c r="AG2" s="1137"/>
      <c r="AH2" s="1137"/>
      <c r="AJ2" s="76">
        <f>'様式A-別紙'!$X$9</f>
        <v>0</v>
      </c>
    </row>
    <row r="3" spans="2:36" s="1" customFormat="1" ht="18.75" customHeight="1" x14ac:dyDescent="0.4">
      <c r="B3" s="7"/>
      <c r="C3" s="7"/>
      <c r="D3" s="7"/>
      <c r="E3" s="7"/>
      <c r="F3" s="8"/>
      <c r="G3" s="8"/>
      <c r="H3" s="8"/>
      <c r="I3" s="8"/>
      <c r="J3" s="8"/>
      <c r="K3" s="8"/>
      <c r="L3" s="8"/>
      <c r="M3" s="8"/>
      <c r="N3" s="8"/>
      <c r="O3" s="8"/>
      <c r="P3" s="8"/>
      <c r="Q3" s="8"/>
      <c r="R3" s="8"/>
      <c r="S3" s="8"/>
      <c r="T3" s="8"/>
      <c r="U3" s="8"/>
      <c r="V3" s="8"/>
      <c r="W3" s="8"/>
      <c r="X3" s="8"/>
      <c r="Y3" s="8"/>
      <c r="Z3" s="8"/>
      <c r="AA3" s="8"/>
      <c r="AB3" s="8"/>
      <c r="AC3" s="8"/>
      <c r="AD3" s="8"/>
      <c r="AE3" s="8"/>
      <c r="AF3" s="9"/>
      <c r="AG3" s="9"/>
      <c r="AH3" s="9"/>
    </row>
    <row r="4" spans="2:36" s="1" customFormat="1" ht="28.5" customHeight="1" x14ac:dyDescent="0.2">
      <c r="B4" s="991" t="s">
        <v>118</v>
      </c>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row>
    <row r="5" spans="2:36" s="1" customFormat="1" ht="15" customHeight="1" x14ac:dyDescent="0.4">
      <c r="B5" s="992" t="s">
        <v>314</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row>
    <row r="6" spans="2:36" s="1" customFormat="1" ht="15" customHeight="1" x14ac:dyDescent="0.4">
      <c r="B6" s="992" t="s">
        <v>315</v>
      </c>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C6" s="992"/>
      <c r="AD6" s="992"/>
      <c r="AE6" s="992"/>
      <c r="AF6" s="992"/>
      <c r="AG6" s="992"/>
      <c r="AH6" s="992"/>
    </row>
    <row r="7" spans="2:36" s="1" customFormat="1" x14ac:dyDescent="0.4">
      <c r="B7" s="3"/>
      <c r="C7" s="3"/>
      <c r="D7" s="3"/>
      <c r="E7" s="3"/>
      <c r="F7" s="3"/>
      <c r="G7" s="3"/>
      <c r="H7" s="3"/>
      <c r="I7" s="3"/>
      <c r="J7" s="3"/>
      <c r="K7" s="3"/>
      <c r="L7" s="3"/>
      <c r="M7" s="3"/>
      <c r="N7" s="3"/>
      <c r="O7" s="3"/>
      <c r="P7" s="3"/>
      <c r="Q7" s="3"/>
      <c r="R7" s="3"/>
      <c r="S7" s="3"/>
      <c r="T7" s="3"/>
      <c r="U7" s="3"/>
      <c r="V7" s="3"/>
      <c r="W7" s="3"/>
      <c r="X7" s="3"/>
      <c r="Y7" s="3"/>
      <c r="Z7" s="11"/>
      <c r="AA7" s="12"/>
      <c r="AB7" s="13"/>
      <c r="AC7" s="10"/>
      <c r="AD7" s="10"/>
      <c r="AE7" s="10"/>
      <c r="AF7" s="10"/>
      <c r="AG7" s="10"/>
      <c r="AH7" s="10"/>
    </row>
    <row r="8" spans="2:36" s="1" customFormat="1" ht="18.75" customHeight="1" x14ac:dyDescent="0.4">
      <c r="B8" s="3"/>
      <c r="C8" s="1127" t="s">
        <v>316</v>
      </c>
      <c r="D8" s="1127"/>
      <c r="E8" s="1127"/>
      <c r="F8" s="1127"/>
      <c r="G8" s="1127"/>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3"/>
    </row>
    <row r="9" spans="2:36" s="1" customFormat="1" ht="18.75" customHeight="1" x14ac:dyDescent="0.4">
      <c r="B9" s="3"/>
      <c r="C9" s="1127" t="s">
        <v>317</v>
      </c>
      <c r="D9" s="1127"/>
      <c r="E9" s="1127"/>
      <c r="F9" s="1127"/>
      <c r="G9" s="1127"/>
      <c r="H9" s="1127"/>
      <c r="I9" s="1127"/>
      <c r="J9" s="1127"/>
      <c r="K9" s="1127"/>
      <c r="L9" s="1127"/>
      <c r="M9" s="1127"/>
      <c r="N9" s="1127"/>
      <c r="O9" s="1127"/>
      <c r="P9" s="1127"/>
      <c r="Q9" s="1127"/>
      <c r="R9" s="1127"/>
      <c r="S9" s="1127"/>
      <c r="T9" s="1127"/>
      <c r="U9" s="1127"/>
      <c r="V9" s="1127"/>
      <c r="W9" s="1127"/>
      <c r="X9" s="1127"/>
      <c r="Y9" s="1127"/>
      <c r="Z9" s="1127"/>
      <c r="AA9" s="1127"/>
      <c r="AB9" s="1127"/>
      <c r="AC9" s="1127"/>
      <c r="AD9" s="1127"/>
      <c r="AE9" s="1127"/>
      <c r="AF9" s="1127"/>
      <c r="AG9" s="1127"/>
      <c r="AH9" s="6"/>
    </row>
    <row r="10" spans="2:36" s="1" customFormat="1" ht="18.75" customHeight="1" x14ac:dyDescent="0.4">
      <c r="B10" s="3"/>
      <c r="C10" s="1127" t="s">
        <v>318</v>
      </c>
      <c r="D10" s="1127"/>
      <c r="E10" s="1127"/>
      <c r="F10" s="1127"/>
      <c r="G10" s="1127"/>
      <c r="H10" s="1127"/>
      <c r="I10" s="1127"/>
      <c r="J10" s="1127"/>
      <c r="K10" s="1127"/>
      <c r="L10" s="1127"/>
      <c r="M10" s="1127"/>
      <c r="N10" s="1127"/>
      <c r="O10" s="1127"/>
      <c r="P10" s="1127"/>
      <c r="Q10" s="1127"/>
      <c r="R10" s="1127"/>
      <c r="S10" s="1127"/>
      <c r="T10" s="1127"/>
      <c r="U10" s="1127"/>
      <c r="V10" s="1127"/>
      <c r="W10" s="1127"/>
      <c r="X10" s="1127"/>
      <c r="Y10" s="1127"/>
      <c r="Z10" s="1127"/>
      <c r="AA10" s="1127"/>
      <c r="AB10" s="1127"/>
      <c r="AC10" s="1127"/>
      <c r="AD10" s="1127"/>
      <c r="AE10" s="1127"/>
      <c r="AF10" s="1127"/>
      <c r="AG10" s="1127"/>
      <c r="AH10" s="6"/>
    </row>
    <row r="11" spans="2:36" s="1" customFormat="1" ht="18.75" customHeight="1" x14ac:dyDescent="0.4">
      <c r="B11" s="3"/>
      <c r="C11" s="1127" t="s">
        <v>319</v>
      </c>
      <c r="D11" s="1127"/>
      <c r="E11" s="1127"/>
      <c r="F11" s="1127"/>
      <c r="G11" s="1127"/>
      <c r="H11" s="1127"/>
      <c r="I11" s="1127"/>
      <c r="J11" s="1127"/>
      <c r="K11" s="1127"/>
      <c r="L11" s="1127"/>
      <c r="M11" s="1127"/>
      <c r="N11" s="1127"/>
      <c r="O11" s="1127"/>
      <c r="P11" s="1127"/>
      <c r="Q11" s="1127"/>
      <c r="R11" s="1127"/>
      <c r="S11" s="1127"/>
      <c r="T11" s="1127"/>
      <c r="U11" s="1127"/>
      <c r="V11" s="1127"/>
      <c r="W11" s="1127"/>
      <c r="X11" s="1127"/>
      <c r="Y11" s="1127"/>
      <c r="Z11" s="1127"/>
      <c r="AA11" s="1127"/>
      <c r="AB11" s="1127"/>
      <c r="AC11" s="1127"/>
      <c r="AD11" s="1127"/>
      <c r="AE11" s="1127"/>
      <c r="AF11" s="1127"/>
      <c r="AG11" s="1127"/>
      <c r="AH11" s="6"/>
    </row>
    <row r="12" spans="2:36" s="1" customFormat="1" x14ac:dyDescent="0.4">
      <c r="B12" s="3"/>
      <c r="C12" s="1133" t="s">
        <v>320</v>
      </c>
      <c r="D12" s="1133"/>
      <c r="E12" s="1133"/>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6"/>
    </row>
    <row r="13" spans="2:36" s="1" customFormat="1" x14ac:dyDescent="0.4">
      <c r="B13" s="3"/>
      <c r="C13" s="1133" t="s">
        <v>321</v>
      </c>
      <c r="D13" s="1133"/>
      <c r="E13" s="1133"/>
      <c r="F13" s="1133"/>
      <c r="G13" s="1133"/>
      <c r="H13" s="1133"/>
      <c r="I13" s="1133"/>
      <c r="J13" s="1133"/>
      <c r="K13" s="1133"/>
      <c r="L13" s="1133"/>
      <c r="M13" s="1133"/>
      <c r="N13" s="1133"/>
      <c r="O13" s="1133"/>
      <c r="P13" s="1133"/>
      <c r="Q13" s="1133"/>
      <c r="R13" s="1133"/>
      <c r="S13" s="1133"/>
      <c r="T13" s="1133"/>
      <c r="U13" s="1133"/>
      <c r="V13" s="1133"/>
      <c r="W13" s="1133"/>
      <c r="X13" s="1133"/>
      <c r="Y13" s="1133"/>
      <c r="Z13" s="1133"/>
      <c r="AA13" s="1133"/>
      <c r="AB13" s="1133"/>
      <c r="AC13" s="1133"/>
      <c r="AD13" s="1133"/>
      <c r="AE13" s="1133"/>
      <c r="AF13" s="1133"/>
      <c r="AG13" s="1133"/>
      <c r="AH13" s="6"/>
    </row>
    <row r="14" spans="2:36" s="1" customFormat="1" x14ac:dyDescent="0.4">
      <c r="B14" s="3"/>
      <c r="C14" s="1133" t="s">
        <v>322</v>
      </c>
      <c r="D14" s="1133"/>
      <c r="E14" s="1133"/>
      <c r="F14" s="1133"/>
      <c r="G14" s="1133"/>
      <c r="H14" s="1133"/>
      <c r="I14" s="1133"/>
      <c r="J14" s="1133"/>
      <c r="K14" s="1133"/>
      <c r="L14" s="1133"/>
      <c r="M14" s="1133"/>
      <c r="N14" s="1133"/>
      <c r="O14" s="1133"/>
      <c r="P14" s="1133"/>
      <c r="Q14" s="1133"/>
      <c r="R14" s="1133"/>
      <c r="S14" s="1133"/>
      <c r="T14" s="1133"/>
      <c r="U14" s="1133"/>
      <c r="V14" s="1133"/>
      <c r="W14" s="1133"/>
      <c r="X14" s="1133"/>
      <c r="Y14" s="1133"/>
      <c r="Z14" s="1133"/>
      <c r="AA14" s="1133"/>
      <c r="AB14" s="1133"/>
      <c r="AC14" s="1133"/>
      <c r="AD14" s="1133"/>
      <c r="AE14" s="1133"/>
      <c r="AF14" s="1133"/>
      <c r="AG14" s="1133"/>
      <c r="AH14" s="6"/>
    </row>
    <row r="15" spans="2:36" s="1" customFormat="1" x14ac:dyDescent="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6"/>
      <c r="AE15" s="6"/>
      <c r="AF15" s="6"/>
      <c r="AG15" s="6"/>
      <c r="AH15" s="6"/>
    </row>
    <row r="16" spans="2:36" s="1" customFormat="1" x14ac:dyDescent="0.4">
      <c r="B16" s="3"/>
      <c r="C16" s="1128" t="str">
        <f>IF('様式K-1'!$AB$6="令和　　年　　月　　日","令和　　年　　月　　日",'様式K-1'!$AB$6)</f>
        <v>令和　　　年　　　月　　　日</v>
      </c>
      <c r="D16" s="1128"/>
      <c r="E16" s="1128"/>
      <c r="F16" s="1128"/>
      <c r="G16" s="1128"/>
      <c r="H16" s="1128"/>
      <c r="I16" s="1128"/>
      <c r="J16" s="1128"/>
      <c r="K16" s="1128"/>
      <c r="L16" s="1128"/>
      <c r="M16" s="1128"/>
      <c r="N16" s="11"/>
      <c r="O16" s="11"/>
      <c r="P16" s="11"/>
      <c r="Q16" s="11"/>
      <c r="R16" s="11"/>
      <c r="S16" s="11"/>
      <c r="T16" s="11"/>
      <c r="U16" s="11"/>
      <c r="V16" s="11"/>
      <c r="W16" s="11"/>
      <c r="X16" s="11"/>
      <c r="Y16" s="11"/>
      <c r="Z16" s="11"/>
      <c r="AA16" s="11"/>
      <c r="AB16" s="11"/>
      <c r="AC16" s="11"/>
      <c r="AD16" s="11"/>
      <c r="AE16" s="11"/>
      <c r="AF16" s="11"/>
      <c r="AG16" s="11"/>
      <c r="AH16" s="11"/>
    </row>
    <row r="17" spans="2:34" s="1" customFormat="1" x14ac:dyDescent="0.4">
      <c r="B17" s="3"/>
      <c r="C17" s="11"/>
      <c r="D17" s="35"/>
      <c r="E17" s="35"/>
      <c r="F17" s="35"/>
      <c r="G17" s="35"/>
      <c r="H17" s="35"/>
      <c r="I17" s="35"/>
      <c r="J17" s="35"/>
      <c r="K17" s="35"/>
      <c r="L17" s="35"/>
      <c r="M17" s="11"/>
      <c r="N17" s="11"/>
      <c r="O17" s="11"/>
      <c r="P17" s="11"/>
      <c r="Q17" s="11"/>
      <c r="R17" s="11"/>
      <c r="S17" s="11"/>
      <c r="T17" s="11"/>
      <c r="U17" s="11"/>
      <c r="V17" s="11"/>
      <c r="W17" s="11"/>
      <c r="X17" s="11"/>
      <c r="Y17" s="11"/>
      <c r="Z17" s="11"/>
      <c r="AA17" s="11"/>
      <c r="AB17" s="11"/>
      <c r="AC17" s="11"/>
      <c r="AD17" s="11"/>
      <c r="AE17" s="11"/>
      <c r="AF17" s="11"/>
      <c r="AG17" s="11"/>
      <c r="AH17" s="11"/>
    </row>
    <row r="18" spans="2:34" s="1" customFormat="1" x14ac:dyDescent="0.4">
      <c r="B18" s="3"/>
      <c r="C18" s="1049" t="s">
        <v>84</v>
      </c>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1"/>
    </row>
    <row r="19" spans="2:34" s="1" customFormat="1" ht="11.25" customHeight="1" x14ac:dyDescent="0.4">
      <c r="B19" s="3"/>
      <c r="C19" s="11"/>
      <c r="D19" s="35"/>
      <c r="E19" s="35"/>
      <c r="F19" s="35"/>
      <c r="G19" s="35"/>
      <c r="H19" s="35"/>
      <c r="I19" s="35"/>
      <c r="J19" s="35"/>
      <c r="K19" s="35"/>
      <c r="L19" s="35"/>
      <c r="M19" s="11"/>
      <c r="N19" s="11"/>
      <c r="O19" s="11"/>
      <c r="P19" s="11"/>
      <c r="Q19" s="11"/>
      <c r="R19" s="11"/>
      <c r="S19" s="11"/>
      <c r="T19" s="11"/>
      <c r="U19" s="11"/>
      <c r="V19" s="11"/>
      <c r="W19" s="11"/>
      <c r="X19" s="11"/>
      <c r="Y19" s="11"/>
      <c r="Z19" s="11"/>
      <c r="AA19" s="11"/>
      <c r="AB19" s="11"/>
      <c r="AC19" s="11"/>
      <c r="AD19" s="11"/>
      <c r="AE19" s="11"/>
      <c r="AF19" s="11"/>
      <c r="AG19" s="11"/>
      <c r="AH19" s="11"/>
    </row>
    <row r="20" spans="2:34" s="1" customFormat="1" x14ac:dyDescent="0.4">
      <c r="B20" s="3"/>
      <c r="C20" s="11"/>
      <c r="D20" s="1128" t="s">
        <v>323</v>
      </c>
      <c r="E20" s="1128"/>
      <c r="F20" s="1128"/>
      <c r="G20" s="1128"/>
      <c r="H20" s="1128"/>
      <c r="I20" s="1128"/>
      <c r="J20" s="1128"/>
      <c r="K20" s="1128"/>
      <c r="L20" s="1128"/>
      <c r="M20" s="1128"/>
      <c r="N20" s="1128"/>
      <c r="O20" s="1128"/>
      <c r="P20" s="1128"/>
      <c r="Q20" s="1128"/>
      <c r="R20" s="1128"/>
      <c r="S20" s="1128"/>
      <c r="T20" s="1128"/>
      <c r="U20" s="1128"/>
      <c r="V20" s="1128"/>
      <c r="W20" s="1128"/>
      <c r="X20" s="1128"/>
      <c r="Y20" s="1128"/>
      <c r="Z20" s="1128"/>
      <c r="AA20" s="1128"/>
      <c r="AB20" s="1128"/>
      <c r="AC20" s="1128"/>
      <c r="AD20" s="1128"/>
      <c r="AE20" s="1128"/>
      <c r="AF20" s="1128"/>
      <c r="AG20" s="1128"/>
      <c r="AH20" s="11"/>
    </row>
    <row r="21" spans="2:34" s="1" customFormat="1" x14ac:dyDescent="0.4">
      <c r="B21" s="3"/>
      <c r="C21" s="11"/>
      <c r="D21" s="1134" t="s">
        <v>324</v>
      </c>
      <c r="E21" s="1134"/>
      <c r="F21" s="1134"/>
      <c r="G21" s="1134"/>
      <c r="H21" s="1134"/>
      <c r="I21" s="1134"/>
      <c r="J21" s="1134"/>
      <c r="K21" s="1134"/>
      <c r="L21" s="1134"/>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
    </row>
    <row r="22" spans="2:34" s="1" customFormat="1" x14ac:dyDescent="0.4">
      <c r="B22" s="3"/>
      <c r="C22" s="11"/>
      <c r="D22" s="1135" t="s">
        <v>325</v>
      </c>
      <c r="E22" s="1135"/>
      <c r="F22" s="1135"/>
      <c r="G22" s="1135"/>
      <c r="H22" s="1135"/>
      <c r="I22" s="1135"/>
      <c r="J22" s="1135"/>
      <c r="K22" s="1135"/>
      <c r="L22" s="1135"/>
      <c r="M22" s="1135"/>
      <c r="N22" s="1135"/>
      <c r="O22" s="1135"/>
      <c r="P22" s="1135"/>
      <c r="Q22" s="1135"/>
      <c r="R22" s="1135"/>
      <c r="S22" s="1135"/>
      <c r="T22" s="1135"/>
      <c r="U22" s="1135"/>
      <c r="V22" s="1135"/>
      <c r="W22" s="1135"/>
      <c r="X22" s="1135"/>
      <c r="Y22" s="1135"/>
      <c r="Z22" s="1135"/>
      <c r="AA22" s="1135"/>
      <c r="AB22" s="1135"/>
      <c r="AC22" s="1135"/>
      <c r="AD22" s="1135"/>
      <c r="AE22" s="1135"/>
      <c r="AF22" s="1135"/>
      <c r="AG22" s="1135"/>
      <c r="AH22" s="11"/>
    </row>
    <row r="23" spans="2:34" s="1" customFormat="1" x14ac:dyDescent="0.4">
      <c r="B23" s="3"/>
      <c r="C23" s="11"/>
      <c r="D23" s="1135" t="s">
        <v>326</v>
      </c>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c r="AC23" s="1135"/>
      <c r="AD23" s="1135"/>
      <c r="AE23" s="1135"/>
      <c r="AF23" s="1135"/>
      <c r="AG23" s="1135"/>
      <c r="AH23" s="11"/>
    </row>
    <row r="24" spans="2:34" s="1" customFormat="1" x14ac:dyDescent="0.4">
      <c r="B24" s="3"/>
      <c r="C24" s="11"/>
      <c r="D24" s="1135" t="s">
        <v>327</v>
      </c>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
    </row>
    <row r="25" spans="2:34" s="1" customFormat="1" x14ac:dyDescent="0.4">
      <c r="B25" s="3"/>
      <c r="C25" s="11"/>
      <c r="D25" s="1134" t="s">
        <v>328</v>
      </c>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
    </row>
    <row r="26" spans="2:34" s="1" customFormat="1" x14ac:dyDescent="0.4">
      <c r="B26" s="3"/>
      <c r="C26" s="11"/>
      <c r="D26" s="1136" t="s">
        <v>329</v>
      </c>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
    </row>
    <row r="27" spans="2:34" s="1" customFormat="1" x14ac:dyDescent="0.4">
      <c r="B27" s="3"/>
      <c r="C27" s="1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1"/>
    </row>
    <row r="28" spans="2:34" s="1" customFormat="1" x14ac:dyDescent="0.4">
      <c r="B28" s="3"/>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2:34" s="1" customFormat="1" x14ac:dyDescent="0.4">
      <c r="B29" s="3"/>
      <c r="C29" s="1132" t="s">
        <v>330</v>
      </c>
      <c r="D29" s="1132"/>
      <c r="E29" s="1132"/>
      <c r="F29" s="1132"/>
      <c r="G29" s="1132"/>
      <c r="H29" s="1132"/>
      <c r="I29" s="1132"/>
      <c r="J29" s="1132"/>
      <c r="K29" s="1132"/>
      <c r="L29" s="1132"/>
      <c r="M29" s="1132"/>
      <c r="N29" s="1132"/>
      <c r="O29" s="1132"/>
      <c r="P29" s="1132"/>
      <c r="Q29" s="1132"/>
      <c r="R29" s="1132"/>
      <c r="S29" s="1132"/>
      <c r="T29" s="11"/>
      <c r="U29" s="11"/>
      <c r="V29" s="11"/>
      <c r="W29" s="11"/>
      <c r="X29" s="11"/>
      <c r="Y29" s="11"/>
      <c r="Z29" s="11"/>
      <c r="AA29" s="11"/>
      <c r="AB29" s="11"/>
      <c r="AC29" s="11"/>
      <c r="AD29" s="11"/>
      <c r="AE29" s="11"/>
      <c r="AF29" s="11"/>
      <c r="AG29" s="11"/>
      <c r="AH29" s="11"/>
    </row>
    <row r="30" spans="2:34" s="1" customFormat="1" x14ac:dyDescent="0.4">
      <c r="B30" s="3"/>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2:34" s="1" customFormat="1" x14ac:dyDescent="0.4">
      <c r="B31" s="3"/>
      <c r="C31" s="11"/>
      <c r="D31" s="11"/>
      <c r="E31" s="11"/>
      <c r="F31" s="11"/>
      <c r="G31" s="11"/>
      <c r="H31" s="11"/>
      <c r="I31" s="11"/>
      <c r="J31" s="11"/>
      <c r="K31" s="998" t="s">
        <v>331</v>
      </c>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11"/>
    </row>
    <row r="32" spans="2:34" s="1" customFormat="1" ht="28.5" customHeight="1" x14ac:dyDescent="0.4">
      <c r="B32" s="3"/>
      <c r="C32" s="11"/>
      <c r="D32" s="11"/>
      <c r="E32" s="11"/>
      <c r="F32" s="11"/>
      <c r="G32" s="11"/>
      <c r="H32" s="11"/>
      <c r="I32" s="11"/>
      <c r="J32" s="11"/>
      <c r="K32" s="11"/>
      <c r="L32" s="1129" t="s">
        <v>6</v>
      </c>
      <c r="M32" s="1129"/>
      <c r="N32" s="1129"/>
      <c r="O32" s="1129"/>
      <c r="P32" s="1129"/>
      <c r="Q32" s="1129"/>
      <c r="R32" s="11"/>
      <c r="S32" s="1131">
        <f>'様式K-1'!$G$25</f>
        <v>0</v>
      </c>
      <c r="T32" s="1126"/>
      <c r="U32" s="1126"/>
      <c r="V32" s="1126"/>
      <c r="W32" s="1126"/>
      <c r="X32" s="1126"/>
      <c r="Y32" s="1126"/>
      <c r="Z32" s="1126"/>
      <c r="AA32" s="1126"/>
      <c r="AB32" s="1126"/>
      <c r="AC32" s="1126"/>
      <c r="AD32" s="1126"/>
      <c r="AE32" s="1126"/>
      <c r="AF32" s="1126"/>
      <c r="AG32" s="1126"/>
      <c r="AH32" s="1126"/>
    </row>
    <row r="33" spans="2:34" s="1" customFormat="1" ht="28.5" customHeight="1" x14ac:dyDescent="0.4">
      <c r="B33" s="3"/>
      <c r="C33" s="11"/>
      <c r="D33" s="11"/>
      <c r="E33" s="11"/>
      <c r="F33" s="11"/>
      <c r="G33" s="11"/>
      <c r="H33" s="11"/>
      <c r="I33" s="11"/>
      <c r="J33" s="11"/>
      <c r="K33" s="11"/>
      <c r="L33" s="1129" t="s">
        <v>127</v>
      </c>
      <c r="M33" s="1129"/>
      <c r="N33" s="1129"/>
      <c r="O33" s="1129"/>
      <c r="P33" s="1129"/>
      <c r="Q33" s="1129"/>
      <c r="R33" s="11"/>
      <c r="S33" s="1126" t="str">
        <f>'様式K-1'!$AK$20</f>
        <v>　</v>
      </c>
      <c r="T33" s="1126"/>
      <c r="U33" s="1126"/>
      <c r="V33" s="1126"/>
      <c r="W33" s="1126"/>
      <c r="X33" s="1126"/>
      <c r="Y33" s="1126"/>
      <c r="Z33" s="1126"/>
      <c r="AA33" s="1126"/>
      <c r="AB33" s="1126"/>
      <c r="AC33" s="1126"/>
      <c r="AD33" s="1126"/>
      <c r="AE33" s="1126"/>
      <c r="AF33" s="1126"/>
      <c r="AG33" s="1126"/>
      <c r="AH33" s="1126"/>
    </row>
    <row r="34" spans="2:34" s="1" customFormat="1" ht="28.5" customHeight="1" x14ac:dyDescent="0.4">
      <c r="B34" s="3"/>
      <c r="C34" s="11"/>
      <c r="D34" s="11"/>
      <c r="E34" s="11"/>
      <c r="F34" s="11"/>
      <c r="G34" s="11"/>
      <c r="H34" s="11"/>
      <c r="I34" s="11"/>
      <c r="J34" s="11"/>
      <c r="K34" s="11"/>
      <c r="L34" s="1129" t="s">
        <v>5</v>
      </c>
      <c r="M34" s="1129"/>
      <c r="N34" s="1129"/>
      <c r="O34" s="1129"/>
      <c r="P34" s="1129"/>
      <c r="Q34" s="1129"/>
      <c r="R34" s="11"/>
      <c r="S34" s="998" t="str">
        <f>'様式K-1'!$G$23&amp;"　"&amp;'様式K-1'!$P$23</f>
        <v>　</v>
      </c>
      <c r="T34" s="998"/>
      <c r="U34" s="998"/>
      <c r="V34" s="998"/>
      <c r="W34" s="998"/>
      <c r="X34" s="998"/>
      <c r="Y34" s="998"/>
      <c r="Z34" s="998"/>
      <c r="AA34" s="998"/>
      <c r="AB34" s="998"/>
      <c r="AC34" s="998"/>
      <c r="AD34" s="998"/>
      <c r="AE34" s="981" t="s">
        <v>83</v>
      </c>
      <c r="AF34" s="981"/>
      <c r="AG34" s="981"/>
      <c r="AH34" s="981"/>
    </row>
    <row r="35" spans="2:34" s="1" customFormat="1" x14ac:dyDescent="0.4">
      <c r="B35" s="3"/>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987" t="s">
        <v>9</v>
      </c>
      <c r="AC35" s="987"/>
      <c r="AD35" s="987"/>
      <c r="AE35" s="987"/>
      <c r="AF35" s="987"/>
      <c r="AG35" s="987"/>
      <c r="AH35" s="987"/>
    </row>
    <row r="36" spans="2:34" s="1" customFormat="1" x14ac:dyDescent="0.4">
      <c r="B36" s="3"/>
      <c r="C36" s="3"/>
      <c r="D36" s="3"/>
      <c r="E36" s="3"/>
      <c r="F36" s="3"/>
      <c r="G36" s="3"/>
      <c r="H36" s="3"/>
      <c r="I36" s="3"/>
      <c r="J36" s="3"/>
      <c r="K36" s="3"/>
      <c r="L36" s="3"/>
      <c r="M36" s="3"/>
      <c r="N36" s="3"/>
      <c r="O36" s="3"/>
      <c r="P36" s="3"/>
      <c r="Q36" s="3"/>
      <c r="R36" s="3"/>
      <c r="S36" s="4"/>
      <c r="T36" s="4"/>
      <c r="U36" s="4"/>
      <c r="V36" s="4"/>
      <c r="W36" s="983"/>
      <c r="X36" s="983"/>
      <c r="Y36" s="983"/>
      <c r="Z36" s="983"/>
      <c r="AA36" s="3"/>
      <c r="AB36" s="3"/>
      <c r="AC36" s="3"/>
      <c r="AD36" s="3"/>
      <c r="AE36" s="3"/>
      <c r="AF36" s="3"/>
      <c r="AG36" s="3"/>
      <c r="AH36" s="3"/>
    </row>
    <row r="37" spans="2:34" s="1" customFormat="1" x14ac:dyDescent="0.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2:34" s="1" customFormat="1" x14ac:dyDescent="0.4"/>
    <row r="39" spans="2:34" s="1" customFormat="1" x14ac:dyDescent="0.4"/>
    <row r="40" spans="2:34" s="1" customFormat="1" x14ac:dyDescent="0.4"/>
    <row r="41" spans="2:34" s="1" customFormat="1" x14ac:dyDescent="0.4"/>
    <row r="42" spans="2:34" s="1" customFormat="1" x14ac:dyDescent="0.4"/>
    <row r="43" spans="2:34" s="1" customFormat="1" x14ac:dyDescent="0.4"/>
    <row r="44" spans="2:34" s="1" customFormat="1" x14ac:dyDescent="0.4"/>
    <row r="45" spans="2:34" s="1" customFormat="1" x14ac:dyDescent="0.4"/>
    <row r="46" spans="2:34" s="1" customFormat="1" x14ac:dyDescent="0.4"/>
    <row r="47" spans="2:34" s="1" customFormat="1" x14ac:dyDescent="0.4"/>
    <row r="48" spans="2:34" s="1" customFormat="1" x14ac:dyDescent="0.4"/>
    <row r="49" s="1" customFormat="1" x14ac:dyDescent="0.4"/>
    <row r="50" s="1" customFormat="1" x14ac:dyDescent="0.4"/>
    <row r="51" s="1" customFormat="1" x14ac:dyDescent="0.4"/>
    <row r="52" s="1" customFormat="1" x14ac:dyDescent="0.4"/>
    <row r="53" s="1" customFormat="1" x14ac:dyDescent="0.4"/>
    <row r="54" s="1" customFormat="1" x14ac:dyDescent="0.4"/>
    <row r="55" s="1" customFormat="1" x14ac:dyDescent="0.4"/>
    <row r="56" s="1" customFormat="1" x14ac:dyDescent="0.4"/>
    <row r="57" s="1" customFormat="1" x14ac:dyDescent="0.4"/>
  </sheetData>
  <sheetProtection sheet="1" formatCells="0" selectLockedCells="1"/>
  <mergeCells count="34">
    <mergeCell ref="C12:AG12"/>
    <mergeCell ref="B1:G1"/>
    <mergeCell ref="H1:Z1"/>
    <mergeCell ref="AA1:AH1"/>
    <mergeCell ref="AA2:AH2"/>
    <mergeCell ref="B4:AH4"/>
    <mergeCell ref="B5:AH5"/>
    <mergeCell ref="B6:AH6"/>
    <mergeCell ref="C8:AG8"/>
    <mergeCell ref="C9:AG9"/>
    <mergeCell ref="C10:AG10"/>
    <mergeCell ref="C11:AG11"/>
    <mergeCell ref="C29:S29"/>
    <mergeCell ref="C13:AG13"/>
    <mergeCell ref="C14:AG14"/>
    <mergeCell ref="C16:M16"/>
    <mergeCell ref="C18:AG18"/>
    <mergeCell ref="D20:AG20"/>
    <mergeCell ref="D21:AG21"/>
    <mergeCell ref="D22:AG22"/>
    <mergeCell ref="D23:AG23"/>
    <mergeCell ref="D24:AG24"/>
    <mergeCell ref="D25:AG25"/>
    <mergeCell ref="D26:AG26"/>
    <mergeCell ref="AB35:AH35"/>
    <mergeCell ref="W36:Z36"/>
    <mergeCell ref="K31:AG31"/>
    <mergeCell ref="L32:Q32"/>
    <mergeCell ref="S32:AH32"/>
    <mergeCell ref="L33:Q33"/>
    <mergeCell ref="S33:AH33"/>
    <mergeCell ref="L34:Q34"/>
    <mergeCell ref="S34:AD34"/>
    <mergeCell ref="AE34:AH34"/>
  </mergeCells>
  <phoneticPr fontId="1"/>
  <pageMargins left="0.78740157480314965"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様式K-0</vt:lpstr>
      <vt:lpstr>様式K-1</vt:lpstr>
      <vt:lpstr>様式K-2</vt:lpstr>
      <vt:lpstr>様式D</vt:lpstr>
      <vt:lpstr>様式K-3</vt:lpstr>
      <vt:lpstr>様式K-4</vt:lpstr>
      <vt:lpstr>様式K-5</vt:lpstr>
      <vt:lpstr>様式K-6</vt:lpstr>
      <vt:lpstr>様式A</vt:lpstr>
      <vt:lpstr>様式A-別紙</vt:lpstr>
      <vt:lpstr>様式K-7</vt:lpstr>
      <vt:lpstr>様式A!Print_Area</vt:lpstr>
      <vt:lpstr>'様式A-別紙'!Print_Area</vt:lpstr>
      <vt:lpstr>様式D!Print_Area</vt:lpstr>
      <vt:lpstr>'様式K-0'!Print_Area</vt:lpstr>
      <vt:lpstr>'様式K-1'!Print_Area</vt:lpstr>
      <vt:lpstr>'様式K-2'!Print_Area</vt:lpstr>
      <vt:lpstr>'様式K-3'!Print_Area</vt:lpstr>
      <vt:lpstr>'様式K-4'!Print_Area</vt:lpstr>
      <vt:lpstr>'様式K-5'!Print_Area</vt:lpstr>
      <vt:lpstr>'様式K-6'!Print_Area</vt:lpstr>
      <vt:lpstr>'様式K-7'!Print_Area</vt:lpstr>
      <vt:lpstr>業種_29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000976-yamamoto</dc:creator>
  <cp:lastModifiedBy>000976-yamamoto</cp:lastModifiedBy>
  <cp:lastPrinted>2022-12-10T14:10:30Z</cp:lastPrinted>
  <dcterms:created xsi:type="dcterms:W3CDTF">2021-09-03T07:57:46Z</dcterms:created>
  <dcterms:modified xsi:type="dcterms:W3CDTF">2023-02-13T06:10:49Z</dcterms:modified>
</cp:coreProperties>
</file>